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1\"/>
    </mc:Choice>
  </mc:AlternateContent>
  <xr:revisionPtr revIDLastSave="0" documentId="13_ncr:1_{47D62313-589A-4E29-AE66-BF01E058C69A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22" l="1"/>
  <c r="J126" i="21"/>
  <c r="I126" i="21"/>
  <c r="F126" i="21"/>
  <c r="E126" i="21"/>
  <c r="D126" i="21"/>
  <c r="H126" i="21" s="1"/>
  <c r="C126" i="21"/>
  <c r="G126" i="21" s="1"/>
  <c r="L64" i="21"/>
  <c r="K64" i="21"/>
  <c r="G64" i="21"/>
  <c r="F64" i="21"/>
  <c r="E64" i="21"/>
  <c r="J64" i="21" s="1"/>
  <c r="D64" i="21"/>
  <c r="I64" i="21" s="1"/>
  <c r="C64" i="21"/>
  <c r="H64" i="21" s="1"/>
  <c r="D57" i="11" l="1"/>
  <c r="E57" i="11"/>
  <c r="F57" i="11"/>
  <c r="G57" i="11"/>
  <c r="H57" i="11"/>
  <c r="I57" i="11"/>
  <c r="J57" i="11"/>
  <c r="K57" i="11"/>
  <c r="C57" i="11"/>
  <c r="I17" i="22"/>
  <c r="E23" i="22"/>
  <c r="E24" i="22"/>
  <c r="E25" i="22"/>
  <c r="E26" i="22"/>
  <c r="E27" i="22"/>
  <c r="E29" i="22"/>
  <c r="E30" i="22"/>
  <c r="E31" i="22"/>
  <c r="E32" i="22"/>
  <c r="E22" i="22"/>
  <c r="I6" i="22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22" i="20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50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22" i="18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26" i="9"/>
  <c r="H22" i="9"/>
  <c r="H67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43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26" i="5"/>
  <c r="H22" i="5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43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26" i="7"/>
  <c r="H22" i="7"/>
  <c r="F57" i="24"/>
  <c r="C51" i="19"/>
  <c r="D51" i="19"/>
  <c r="E51" i="19"/>
  <c r="F51" i="19"/>
  <c r="G51" i="19"/>
  <c r="C52" i="19"/>
  <c r="D52" i="19"/>
  <c r="E52" i="19"/>
  <c r="F52" i="19"/>
  <c r="G52" i="19"/>
  <c r="C53" i="19"/>
  <c r="D53" i="19"/>
  <c r="E53" i="19"/>
  <c r="F53" i="19"/>
  <c r="G53" i="19"/>
  <c r="C54" i="19"/>
  <c r="D54" i="19"/>
  <c r="E54" i="19"/>
  <c r="F54" i="19"/>
  <c r="G54" i="19"/>
  <c r="C55" i="19"/>
  <c r="D55" i="19"/>
  <c r="E55" i="19"/>
  <c r="F55" i="19"/>
  <c r="G55" i="19"/>
  <c r="C56" i="19"/>
  <c r="D56" i="19"/>
  <c r="E56" i="19"/>
  <c r="F56" i="19"/>
  <c r="G56" i="19"/>
  <c r="C57" i="19"/>
  <c r="D57" i="19"/>
  <c r="E57" i="19"/>
  <c r="F57" i="19"/>
  <c r="G57" i="19"/>
  <c r="C58" i="19"/>
  <c r="D58" i="19"/>
  <c r="E58" i="19"/>
  <c r="F58" i="19"/>
  <c r="G58" i="19"/>
  <c r="C59" i="19"/>
  <c r="D59" i="19"/>
  <c r="E59" i="19"/>
  <c r="F59" i="19"/>
  <c r="G59" i="19"/>
  <c r="C60" i="19"/>
  <c r="D60" i="19"/>
  <c r="E60" i="19"/>
  <c r="F60" i="19"/>
  <c r="G60" i="19"/>
  <c r="C61" i="19"/>
  <c r="D61" i="19"/>
  <c r="E61" i="19"/>
  <c r="F61" i="19"/>
  <c r="G61" i="19"/>
  <c r="C62" i="19"/>
  <c r="D62" i="19"/>
  <c r="E62" i="19"/>
  <c r="F62" i="19"/>
  <c r="G62" i="19"/>
  <c r="C63" i="19"/>
  <c r="D63" i="19"/>
  <c r="E63" i="19"/>
  <c r="F63" i="19"/>
  <c r="G63" i="19"/>
  <c r="C64" i="19"/>
  <c r="D64" i="19"/>
  <c r="E64" i="19"/>
  <c r="F64" i="19"/>
  <c r="G64" i="19"/>
  <c r="C65" i="19"/>
  <c r="D65" i="19"/>
  <c r="E65" i="19"/>
  <c r="F65" i="19"/>
  <c r="G65" i="19"/>
  <c r="C66" i="19"/>
  <c r="D66" i="19"/>
  <c r="E66" i="19"/>
  <c r="F66" i="19"/>
  <c r="G66" i="19"/>
  <c r="C67" i="19"/>
  <c r="D67" i="19"/>
  <c r="E67" i="19"/>
  <c r="F67" i="19"/>
  <c r="G67" i="19"/>
  <c r="C51" i="20"/>
  <c r="D51" i="20"/>
  <c r="E51" i="20"/>
  <c r="F51" i="20"/>
  <c r="G51" i="20"/>
  <c r="C52" i="20"/>
  <c r="D52" i="20"/>
  <c r="E52" i="20"/>
  <c r="F52" i="20"/>
  <c r="G52" i="20"/>
  <c r="C53" i="20"/>
  <c r="D53" i="20"/>
  <c r="E53" i="20"/>
  <c r="F53" i="20"/>
  <c r="G53" i="20"/>
  <c r="C54" i="20"/>
  <c r="D54" i="20"/>
  <c r="E54" i="20"/>
  <c r="F54" i="20"/>
  <c r="G54" i="20"/>
  <c r="C55" i="20"/>
  <c r="D55" i="20"/>
  <c r="E55" i="20"/>
  <c r="F55" i="20"/>
  <c r="G55" i="20"/>
  <c r="C56" i="20"/>
  <c r="D56" i="20"/>
  <c r="E56" i="20"/>
  <c r="F56" i="20"/>
  <c r="G56" i="20"/>
  <c r="C57" i="20"/>
  <c r="D57" i="20"/>
  <c r="E57" i="20"/>
  <c r="F57" i="20"/>
  <c r="G57" i="20"/>
  <c r="C58" i="20"/>
  <c r="D58" i="20"/>
  <c r="E58" i="20"/>
  <c r="F58" i="20"/>
  <c r="G58" i="20"/>
  <c r="C59" i="20"/>
  <c r="D59" i="20"/>
  <c r="E59" i="20"/>
  <c r="F59" i="20"/>
  <c r="G59" i="20"/>
  <c r="C60" i="20"/>
  <c r="D60" i="20"/>
  <c r="E60" i="20"/>
  <c r="F60" i="20"/>
  <c r="G60" i="20"/>
  <c r="C61" i="20"/>
  <c r="D61" i="20"/>
  <c r="E61" i="20"/>
  <c r="F61" i="20"/>
  <c r="G61" i="20"/>
  <c r="C62" i="20"/>
  <c r="D62" i="20"/>
  <c r="E62" i="20"/>
  <c r="F62" i="20"/>
  <c r="G62" i="20"/>
  <c r="C63" i="20"/>
  <c r="D63" i="20"/>
  <c r="E63" i="20"/>
  <c r="F63" i="20"/>
  <c r="G63" i="20"/>
  <c r="C64" i="20"/>
  <c r="D64" i="20"/>
  <c r="E64" i="20"/>
  <c r="F64" i="20"/>
  <c r="G64" i="20"/>
  <c r="C65" i="20"/>
  <c r="D65" i="20"/>
  <c r="E65" i="20"/>
  <c r="F65" i="20"/>
  <c r="G65" i="20"/>
  <c r="C66" i="20"/>
  <c r="D66" i="20"/>
  <c r="E66" i="20"/>
  <c r="F66" i="20"/>
  <c r="G66" i="20"/>
  <c r="G50" i="20"/>
  <c r="F50" i="20"/>
  <c r="E50" i="20"/>
  <c r="D50" i="20"/>
  <c r="C50" i="20"/>
  <c r="G50" i="19"/>
  <c r="F50" i="19"/>
  <c r="E50" i="19"/>
  <c r="D50" i="19"/>
  <c r="C50" i="19"/>
  <c r="G67" i="18"/>
  <c r="F67" i="18"/>
  <c r="E67" i="18"/>
  <c r="D67" i="18"/>
  <c r="C67" i="18"/>
  <c r="G66" i="18"/>
  <c r="F66" i="18"/>
  <c r="E66" i="18"/>
  <c r="D66" i="18"/>
  <c r="C66" i="18"/>
  <c r="G65" i="18"/>
  <c r="F65" i="18"/>
  <c r="E65" i="18"/>
  <c r="D65" i="18"/>
  <c r="C65" i="18"/>
  <c r="G64" i="18"/>
  <c r="F64" i="18"/>
  <c r="E64" i="18"/>
  <c r="D64" i="18"/>
  <c r="C64" i="18"/>
  <c r="G63" i="18"/>
  <c r="F63" i="18"/>
  <c r="E63" i="18"/>
  <c r="D63" i="18"/>
  <c r="C63" i="18"/>
  <c r="G62" i="18"/>
  <c r="F62" i="18"/>
  <c r="E62" i="18"/>
  <c r="D62" i="18"/>
  <c r="C62" i="18"/>
  <c r="G61" i="18"/>
  <c r="F61" i="18"/>
  <c r="E61" i="18"/>
  <c r="D61" i="18"/>
  <c r="C61" i="18"/>
  <c r="G60" i="18"/>
  <c r="F60" i="18"/>
  <c r="E60" i="18"/>
  <c r="D60" i="18"/>
  <c r="C60" i="18"/>
  <c r="G59" i="18"/>
  <c r="F59" i="18"/>
  <c r="E59" i="18"/>
  <c r="D59" i="18"/>
  <c r="C59" i="18"/>
  <c r="G58" i="18"/>
  <c r="F58" i="18"/>
  <c r="E58" i="18"/>
  <c r="D58" i="18"/>
  <c r="C58" i="18"/>
  <c r="G57" i="18"/>
  <c r="F57" i="18"/>
  <c r="E57" i="18"/>
  <c r="D57" i="18"/>
  <c r="C57" i="18"/>
  <c r="G56" i="18"/>
  <c r="F56" i="18"/>
  <c r="E56" i="18"/>
  <c r="D56" i="18"/>
  <c r="C56" i="18"/>
  <c r="G55" i="18"/>
  <c r="F55" i="18"/>
  <c r="E55" i="18"/>
  <c r="D55" i="18"/>
  <c r="C55" i="18"/>
  <c r="G54" i="18"/>
  <c r="F54" i="18"/>
  <c r="E54" i="18"/>
  <c r="D54" i="18"/>
  <c r="C54" i="18"/>
  <c r="G53" i="18"/>
  <c r="F53" i="18"/>
  <c r="E53" i="18"/>
  <c r="D53" i="18"/>
  <c r="C53" i="18"/>
  <c r="G52" i="18"/>
  <c r="F52" i="18"/>
  <c r="E52" i="18"/>
  <c r="D52" i="18"/>
  <c r="C52" i="18"/>
  <c r="G51" i="18"/>
  <c r="F51" i="18"/>
  <c r="E51" i="18"/>
  <c r="D51" i="18"/>
  <c r="C51" i="18"/>
  <c r="G50" i="18"/>
  <c r="F50" i="18"/>
  <c r="E50" i="18"/>
  <c r="D50" i="18"/>
  <c r="C50" i="18"/>
  <c r="G67" i="17"/>
  <c r="F67" i="17"/>
  <c r="E67" i="17"/>
  <c r="D67" i="17"/>
  <c r="C67" i="17"/>
  <c r="G66" i="17"/>
  <c r="F66" i="17"/>
  <c r="E66" i="17"/>
  <c r="D66" i="17"/>
  <c r="C66" i="17"/>
  <c r="G65" i="17"/>
  <c r="F65" i="17"/>
  <c r="E65" i="17"/>
  <c r="D65" i="17"/>
  <c r="C65" i="17"/>
  <c r="G64" i="17"/>
  <c r="F64" i="17"/>
  <c r="E64" i="17"/>
  <c r="D64" i="17"/>
  <c r="C64" i="17"/>
  <c r="G63" i="17"/>
  <c r="F63" i="17"/>
  <c r="E63" i="17"/>
  <c r="D63" i="17"/>
  <c r="C63" i="17"/>
  <c r="G62" i="17"/>
  <c r="F62" i="17"/>
  <c r="E62" i="17"/>
  <c r="D62" i="17"/>
  <c r="C62" i="17"/>
  <c r="G61" i="17"/>
  <c r="F61" i="17"/>
  <c r="E61" i="17"/>
  <c r="D61" i="17"/>
  <c r="C61" i="17"/>
  <c r="G60" i="17"/>
  <c r="F60" i="17"/>
  <c r="E60" i="17"/>
  <c r="D60" i="17"/>
  <c r="C60" i="17"/>
  <c r="G59" i="17"/>
  <c r="F59" i="17"/>
  <c r="E59" i="17"/>
  <c r="D59" i="17"/>
  <c r="C59" i="17"/>
  <c r="G58" i="17"/>
  <c r="F58" i="17"/>
  <c r="E58" i="17"/>
  <c r="D58" i="17"/>
  <c r="C58" i="17"/>
  <c r="G57" i="17"/>
  <c r="F57" i="17"/>
  <c r="E57" i="17"/>
  <c r="D57" i="17"/>
  <c r="C57" i="17"/>
  <c r="G56" i="17"/>
  <c r="F56" i="17"/>
  <c r="E56" i="17"/>
  <c r="D56" i="17"/>
  <c r="C56" i="17"/>
  <c r="G55" i="17"/>
  <c r="F55" i="17"/>
  <c r="E55" i="17"/>
  <c r="D55" i="17"/>
  <c r="C55" i="17"/>
  <c r="G54" i="17"/>
  <c r="F54" i="17"/>
  <c r="E54" i="17"/>
  <c r="D54" i="17"/>
  <c r="C54" i="17"/>
  <c r="G53" i="17"/>
  <c r="F53" i="17"/>
  <c r="E53" i="17"/>
  <c r="D53" i="17"/>
  <c r="C53" i="17"/>
  <c r="G52" i="17"/>
  <c r="F52" i="17"/>
  <c r="E52" i="17"/>
  <c r="D52" i="17"/>
  <c r="C52" i="17"/>
  <c r="G51" i="17"/>
  <c r="F51" i="17"/>
  <c r="E51" i="17"/>
  <c r="D51" i="17"/>
  <c r="C51" i="17"/>
  <c r="G50" i="17"/>
  <c r="F50" i="17"/>
  <c r="E50" i="17"/>
  <c r="D50" i="17"/>
  <c r="C50" i="17"/>
  <c r="C51" i="9"/>
  <c r="D51" i="9"/>
  <c r="E51" i="9"/>
  <c r="F51" i="9"/>
  <c r="G51" i="9"/>
  <c r="C52" i="9"/>
  <c r="D52" i="9"/>
  <c r="E52" i="9"/>
  <c r="F52" i="9"/>
  <c r="G52" i="9"/>
  <c r="C53" i="9"/>
  <c r="D53" i="9"/>
  <c r="E53" i="9"/>
  <c r="F53" i="9"/>
  <c r="G53" i="9"/>
  <c r="C54" i="9"/>
  <c r="D54" i="9"/>
  <c r="E54" i="9"/>
  <c r="F54" i="9"/>
  <c r="G54" i="9"/>
  <c r="C55" i="9"/>
  <c r="D55" i="9"/>
  <c r="E55" i="9"/>
  <c r="F55" i="9"/>
  <c r="G55" i="9"/>
  <c r="C56" i="9"/>
  <c r="D56" i="9"/>
  <c r="E56" i="9"/>
  <c r="F56" i="9"/>
  <c r="G56" i="9"/>
  <c r="C57" i="9"/>
  <c r="D57" i="9"/>
  <c r="E57" i="9"/>
  <c r="F57" i="9"/>
  <c r="G57" i="9"/>
  <c r="C58" i="9"/>
  <c r="D58" i="9"/>
  <c r="E58" i="9"/>
  <c r="F58" i="9"/>
  <c r="G58" i="9"/>
  <c r="C59" i="9"/>
  <c r="D59" i="9"/>
  <c r="E59" i="9"/>
  <c r="F59" i="9"/>
  <c r="G59" i="9"/>
  <c r="C60" i="9"/>
  <c r="D60" i="9"/>
  <c r="E60" i="9"/>
  <c r="F60" i="9"/>
  <c r="G60" i="9"/>
  <c r="C61" i="9"/>
  <c r="D61" i="9"/>
  <c r="E61" i="9"/>
  <c r="F61" i="9"/>
  <c r="G61" i="9"/>
  <c r="C62" i="9"/>
  <c r="D62" i="9"/>
  <c r="E62" i="9"/>
  <c r="F62" i="9"/>
  <c r="G62" i="9"/>
  <c r="C63" i="9"/>
  <c r="D63" i="9"/>
  <c r="E63" i="9"/>
  <c r="F63" i="9"/>
  <c r="G63" i="9"/>
  <c r="C64" i="9"/>
  <c r="D64" i="9"/>
  <c r="E64" i="9"/>
  <c r="F64" i="9"/>
  <c r="G64" i="9"/>
  <c r="C65" i="9"/>
  <c r="D65" i="9"/>
  <c r="E65" i="9"/>
  <c r="F65" i="9"/>
  <c r="G65" i="9"/>
  <c r="C66" i="9"/>
  <c r="D66" i="9"/>
  <c r="E66" i="9"/>
  <c r="F66" i="9"/>
  <c r="G66" i="9"/>
  <c r="G50" i="9"/>
  <c r="F50" i="9"/>
  <c r="E50" i="9"/>
  <c r="D50" i="9"/>
  <c r="C50" i="9"/>
  <c r="G67" i="4"/>
  <c r="F67" i="4"/>
  <c r="E67" i="4"/>
  <c r="D67" i="4"/>
  <c r="C67" i="4"/>
  <c r="G66" i="4"/>
  <c r="F66" i="4"/>
  <c r="E66" i="4"/>
  <c r="D66" i="4"/>
  <c r="C66" i="4"/>
  <c r="G65" i="4"/>
  <c r="F65" i="4"/>
  <c r="E65" i="4"/>
  <c r="D65" i="4"/>
  <c r="C65" i="4"/>
  <c r="G64" i="4"/>
  <c r="F64" i="4"/>
  <c r="E64" i="4"/>
  <c r="D64" i="4"/>
  <c r="C64" i="4"/>
  <c r="G63" i="4"/>
  <c r="F63" i="4"/>
  <c r="E63" i="4"/>
  <c r="D63" i="4"/>
  <c r="C63" i="4"/>
  <c r="G62" i="4"/>
  <c r="F62" i="4"/>
  <c r="E62" i="4"/>
  <c r="D62" i="4"/>
  <c r="C62" i="4"/>
  <c r="G61" i="4"/>
  <c r="F61" i="4"/>
  <c r="E61" i="4"/>
  <c r="D61" i="4"/>
  <c r="C61" i="4"/>
  <c r="G60" i="4"/>
  <c r="F60" i="4"/>
  <c r="E60" i="4"/>
  <c r="D60" i="4"/>
  <c r="C60" i="4"/>
  <c r="G59" i="4"/>
  <c r="F59" i="4"/>
  <c r="E59" i="4"/>
  <c r="D59" i="4"/>
  <c r="C59" i="4"/>
  <c r="G58" i="4"/>
  <c r="F58" i="4"/>
  <c r="E58" i="4"/>
  <c r="D58" i="4"/>
  <c r="C58" i="4"/>
  <c r="G57" i="4"/>
  <c r="F57" i="4"/>
  <c r="E57" i="4"/>
  <c r="D57" i="4"/>
  <c r="C57" i="4"/>
  <c r="G56" i="4"/>
  <c r="F56" i="4"/>
  <c r="E56" i="4"/>
  <c r="D56" i="4"/>
  <c r="C56" i="4"/>
  <c r="G55" i="4"/>
  <c r="F55" i="4"/>
  <c r="E55" i="4"/>
  <c r="D55" i="4"/>
  <c r="C55" i="4"/>
  <c r="G54" i="4"/>
  <c r="F54" i="4"/>
  <c r="E54" i="4"/>
  <c r="D54" i="4"/>
  <c r="C54" i="4"/>
  <c r="G53" i="4"/>
  <c r="F53" i="4"/>
  <c r="E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67" i="5"/>
  <c r="F67" i="5"/>
  <c r="E67" i="5"/>
  <c r="D67" i="5"/>
  <c r="C67" i="5"/>
  <c r="G66" i="5"/>
  <c r="F66" i="5"/>
  <c r="E66" i="5"/>
  <c r="D66" i="5"/>
  <c r="C66" i="5"/>
  <c r="G65" i="5"/>
  <c r="F65" i="5"/>
  <c r="E65" i="5"/>
  <c r="D65" i="5"/>
  <c r="C65" i="5"/>
  <c r="G64" i="5"/>
  <c r="F64" i="5"/>
  <c r="E64" i="5"/>
  <c r="D64" i="5"/>
  <c r="C64" i="5"/>
  <c r="G63" i="5"/>
  <c r="F63" i="5"/>
  <c r="E63" i="5"/>
  <c r="D63" i="5"/>
  <c r="C63" i="5"/>
  <c r="G62" i="5"/>
  <c r="F62" i="5"/>
  <c r="E62" i="5"/>
  <c r="D62" i="5"/>
  <c r="C62" i="5"/>
  <c r="G61" i="5"/>
  <c r="F61" i="5"/>
  <c r="E61" i="5"/>
  <c r="D61" i="5"/>
  <c r="C61" i="5"/>
  <c r="G60" i="5"/>
  <c r="F60" i="5"/>
  <c r="E60" i="5"/>
  <c r="D60" i="5"/>
  <c r="C60" i="5"/>
  <c r="G59" i="5"/>
  <c r="F59" i="5"/>
  <c r="E59" i="5"/>
  <c r="D59" i="5"/>
  <c r="C59" i="5"/>
  <c r="G58" i="5"/>
  <c r="F58" i="5"/>
  <c r="E58" i="5"/>
  <c r="D58" i="5"/>
  <c r="C58" i="5"/>
  <c r="G57" i="5"/>
  <c r="F57" i="5"/>
  <c r="E57" i="5"/>
  <c r="D57" i="5"/>
  <c r="C57" i="5"/>
  <c r="G56" i="5"/>
  <c r="F56" i="5"/>
  <c r="E56" i="5"/>
  <c r="D56" i="5"/>
  <c r="C56" i="5"/>
  <c r="G55" i="5"/>
  <c r="F55" i="5"/>
  <c r="E55" i="5"/>
  <c r="D55" i="5"/>
  <c r="C55" i="5"/>
  <c r="G54" i="5"/>
  <c r="F54" i="5"/>
  <c r="E54" i="5"/>
  <c r="D54" i="5"/>
  <c r="C54" i="5"/>
  <c r="G53" i="5"/>
  <c r="F53" i="5"/>
  <c r="E53" i="5"/>
  <c r="D53" i="5"/>
  <c r="C53" i="5"/>
  <c r="G52" i="5"/>
  <c r="F52" i="5"/>
  <c r="E52" i="5"/>
  <c r="D52" i="5"/>
  <c r="C52" i="5"/>
  <c r="G51" i="5"/>
  <c r="F51" i="5"/>
  <c r="E51" i="5"/>
  <c r="D51" i="5"/>
  <c r="C51" i="5"/>
  <c r="G50" i="5"/>
  <c r="F50" i="5"/>
  <c r="E50" i="5"/>
  <c r="D50" i="5"/>
  <c r="C50" i="5"/>
  <c r="G67" i="6"/>
  <c r="F67" i="6"/>
  <c r="E67" i="6"/>
  <c r="D67" i="6"/>
  <c r="C67" i="6"/>
  <c r="G66" i="6"/>
  <c r="F66" i="6"/>
  <c r="E66" i="6"/>
  <c r="D66" i="6"/>
  <c r="C66" i="6"/>
  <c r="G65" i="6"/>
  <c r="F65" i="6"/>
  <c r="E65" i="6"/>
  <c r="D65" i="6"/>
  <c r="C65" i="6"/>
  <c r="G64" i="6"/>
  <c r="F64" i="6"/>
  <c r="E64" i="6"/>
  <c r="D64" i="6"/>
  <c r="C64" i="6"/>
  <c r="G63" i="6"/>
  <c r="F63" i="6"/>
  <c r="E63" i="6"/>
  <c r="D63" i="6"/>
  <c r="C63" i="6"/>
  <c r="G62" i="6"/>
  <c r="F62" i="6"/>
  <c r="E62" i="6"/>
  <c r="D62" i="6"/>
  <c r="C62" i="6"/>
  <c r="G61" i="6"/>
  <c r="F61" i="6"/>
  <c r="E61" i="6"/>
  <c r="D61" i="6"/>
  <c r="C61" i="6"/>
  <c r="G60" i="6"/>
  <c r="F60" i="6"/>
  <c r="E60" i="6"/>
  <c r="D60" i="6"/>
  <c r="C60" i="6"/>
  <c r="G59" i="6"/>
  <c r="F59" i="6"/>
  <c r="E59" i="6"/>
  <c r="D59" i="6"/>
  <c r="C59" i="6"/>
  <c r="G58" i="6"/>
  <c r="F58" i="6"/>
  <c r="E58" i="6"/>
  <c r="D58" i="6"/>
  <c r="C58" i="6"/>
  <c r="G57" i="6"/>
  <c r="F57" i="6"/>
  <c r="E57" i="6"/>
  <c r="D57" i="6"/>
  <c r="C57" i="6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G50" i="6"/>
  <c r="F50" i="6"/>
  <c r="E50" i="6"/>
  <c r="D50" i="6"/>
  <c r="C50" i="6"/>
  <c r="C51" i="7"/>
  <c r="D51" i="7"/>
  <c r="E51" i="7"/>
  <c r="F51" i="7"/>
  <c r="G51" i="7"/>
  <c r="C52" i="7"/>
  <c r="D52" i="7"/>
  <c r="E52" i="7"/>
  <c r="F52" i="7"/>
  <c r="G52" i="7"/>
  <c r="C53" i="7"/>
  <c r="D53" i="7"/>
  <c r="E53" i="7"/>
  <c r="F53" i="7"/>
  <c r="G53" i="7"/>
  <c r="C54" i="7"/>
  <c r="D54" i="7"/>
  <c r="E54" i="7"/>
  <c r="F54" i="7"/>
  <c r="G54" i="7"/>
  <c r="C55" i="7"/>
  <c r="D55" i="7"/>
  <c r="E55" i="7"/>
  <c r="F55" i="7"/>
  <c r="G55" i="7"/>
  <c r="C56" i="7"/>
  <c r="D56" i="7"/>
  <c r="E56" i="7"/>
  <c r="F56" i="7"/>
  <c r="G56" i="7"/>
  <c r="C57" i="7"/>
  <c r="D57" i="7"/>
  <c r="E57" i="7"/>
  <c r="F57" i="7"/>
  <c r="G57" i="7"/>
  <c r="C58" i="7"/>
  <c r="D58" i="7"/>
  <c r="E58" i="7"/>
  <c r="F58" i="7"/>
  <c r="G58" i="7"/>
  <c r="C59" i="7"/>
  <c r="D59" i="7"/>
  <c r="E59" i="7"/>
  <c r="F59" i="7"/>
  <c r="G59" i="7"/>
  <c r="C60" i="7"/>
  <c r="D60" i="7"/>
  <c r="E60" i="7"/>
  <c r="F60" i="7"/>
  <c r="G60" i="7"/>
  <c r="C61" i="7"/>
  <c r="D61" i="7"/>
  <c r="E61" i="7"/>
  <c r="F61" i="7"/>
  <c r="G61" i="7"/>
  <c r="C62" i="7"/>
  <c r="D62" i="7"/>
  <c r="E62" i="7"/>
  <c r="F62" i="7"/>
  <c r="G62" i="7"/>
  <c r="C63" i="7"/>
  <c r="D63" i="7"/>
  <c r="E63" i="7"/>
  <c r="F63" i="7"/>
  <c r="G63" i="7"/>
  <c r="C64" i="7"/>
  <c r="D64" i="7"/>
  <c r="E64" i="7"/>
  <c r="F64" i="7"/>
  <c r="G64" i="7"/>
  <c r="C65" i="7"/>
  <c r="D65" i="7"/>
  <c r="E65" i="7"/>
  <c r="F65" i="7"/>
  <c r="G65" i="7"/>
  <c r="C66" i="7"/>
  <c r="D66" i="7"/>
  <c r="E66" i="7"/>
  <c r="F66" i="7"/>
  <c r="G66" i="7"/>
  <c r="C67" i="7"/>
  <c r="D67" i="7"/>
  <c r="E67" i="7"/>
  <c r="F67" i="7"/>
  <c r="G67" i="7"/>
  <c r="G50" i="7"/>
  <c r="F50" i="7"/>
  <c r="E50" i="7"/>
  <c r="D50" i="7"/>
  <c r="C50" i="7"/>
  <c r="G5" i="24"/>
  <c r="G50" i="24" s="1"/>
  <c r="G6" i="24"/>
  <c r="G51" i="24" s="1"/>
  <c r="G7" i="24"/>
  <c r="G52" i="24" s="1"/>
  <c r="G8" i="24"/>
  <c r="G53" i="24" s="1"/>
  <c r="G9" i="24"/>
  <c r="G54" i="24" s="1"/>
  <c r="G10" i="24"/>
  <c r="G55" i="24" s="1"/>
  <c r="G11" i="24"/>
  <c r="G56" i="24" s="1"/>
  <c r="G12" i="24"/>
  <c r="G57" i="24" s="1"/>
  <c r="G13" i="24"/>
  <c r="G58" i="24" s="1"/>
  <c r="G14" i="24"/>
  <c r="G59" i="24" s="1"/>
  <c r="G15" i="24"/>
  <c r="G60" i="24" s="1"/>
  <c r="G16" i="24"/>
  <c r="G61" i="24" s="1"/>
  <c r="G17" i="24"/>
  <c r="G62" i="24" s="1"/>
  <c r="G18" i="24"/>
  <c r="G63" i="24" s="1"/>
  <c r="G19" i="24"/>
  <c r="G64" i="24" s="1"/>
  <c r="G20" i="24"/>
  <c r="G65" i="24" s="1"/>
  <c r="G21" i="24"/>
  <c r="G66" i="24" s="1"/>
  <c r="D5" i="24"/>
  <c r="D50" i="24" s="1"/>
  <c r="E5" i="24"/>
  <c r="E50" i="24" s="1"/>
  <c r="F5" i="24"/>
  <c r="F50" i="24" s="1"/>
  <c r="D6" i="24"/>
  <c r="D51" i="24" s="1"/>
  <c r="E6" i="24"/>
  <c r="E51" i="24" s="1"/>
  <c r="F6" i="24"/>
  <c r="F51" i="24" s="1"/>
  <c r="D7" i="24"/>
  <c r="D52" i="24" s="1"/>
  <c r="E7" i="24"/>
  <c r="E52" i="24" s="1"/>
  <c r="F7" i="24"/>
  <c r="F52" i="24" s="1"/>
  <c r="D8" i="24"/>
  <c r="D53" i="24" s="1"/>
  <c r="E8" i="24"/>
  <c r="E53" i="24" s="1"/>
  <c r="F8" i="24"/>
  <c r="F53" i="24" s="1"/>
  <c r="D9" i="24"/>
  <c r="D54" i="24" s="1"/>
  <c r="E9" i="24"/>
  <c r="E54" i="24" s="1"/>
  <c r="F9" i="24"/>
  <c r="F54" i="24" s="1"/>
  <c r="D10" i="24"/>
  <c r="D55" i="24" s="1"/>
  <c r="E10" i="24"/>
  <c r="E55" i="24" s="1"/>
  <c r="F10" i="24"/>
  <c r="F55" i="24" s="1"/>
  <c r="D11" i="24"/>
  <c r="D56" i="24" s="1"/>
  <c r="E11" i="24"/>
  <c r="E56" i="24" s="1"/>
  <c r="F11" i="24"/>
  <c r="F56" i="24" s="1"/>
  <c r="D12" i="24"/>
  <c r="D57" i="24" s="1"/>
  <c r="E12" i="24"/>
  <c r="E57" i="24" s="1"/>
  <c r="F12" i="24"/>
  <c r="D13" i="24"/>
  <c r="D58" i="24" s="1"/>
  <c r="E13" i="24"/>
  <c r="E58" i="24" s="1"/>
  <c r="F13" i="24"/>
  <c r="F58" i="24" s="1"/>
  <c r="D14" i="24"/>
  <c r="D59" i="24" s="1"/>
  <c r="E14" i="24"/>
  <c r="E59" i="24" s="1"/>
  <c r="F14" i="24"/>
  <c r="F59" i="24" s="1"/>
  <c r="D15" i="24"/>
  <c r="D60" i="24" s="1"/>
  <c r="E15" i="24"/>
  <c r="E60" i="24" s="1"/>
  <c r="F15" i="24"/>
  <c r="F60" i="24" s="1"/>
  <c r="D16" i="24"/>
  <c r="D61" i="24" s="1"/>
  <c r="E16" i="24"/>
  <c r="E61" i="24" s="1"/>
  <c r="F16" i="24"/>
  <c r="F61" i="24" s="1"/>
  <c r="D17" i="24"/>
  <c r="D62" i="24" s="1"/>
  <c r="E17" i="24"/>
  <c r="E62" i="24" s="1"/>
  <c r="F17" i="24"/>
  <c r="F62" i="24" s="1"/>
  <c r="D18" i="24"/>
  <c r="D63" i="24" s="1"/>
  <c r="E18" i="24"/>
  <c r="E63" i="24" s="1"/>
  <c r="F18" i="24"/>
  <c r="F63" i="24" s="1"/>
  <c r="D19" i="24"/>
  <c r="D64" i="24" s="1"/>
  <c r="E19" i="24"/>
  <c r="E64" i="24" s="1"/>
  <c r="F19" i="24"/>
  <c r="F64" i="24" s="1"/>
  <c r="D20" i="24"/>
  <c r="D65" i="24" s="1"/>
  <c r="E20" i="24"/>
  <c r="E65" i="24" s="1"/>
  <c r="F20" i="24"/>
  <c r="F65" i="24" s="1"/>
  <c r="D21" i="24"/>
  <c r="D66" i="24" s="1"/>
  <c r="E21" i="24"/>
  <c r="E66" i="24" s="1"/>
  <c r="F21" i="24"/>
  <c r="F66" i="24" s="1"/>
  <c r="C6" i="24"/>
  <c r="C51" i="24" s="1"/>
  <c r="C7" i="24"/>
  <c r="C52" i="24" s="1"/>
  <c r="C8" i="24"/>
  <c r="C53" i="24" s="1"/>
  <c r="C9" i="24"/>
  <c r="C54" i="24" s="1"/>
  <c r="C10" i="24"/>
  <c r="C55" i="24" s="1"/>
  <c r="C11" i="24"/>
  <c r="C56" i="24" s="1"/>
  <c r="C12" i="24"/>
  <c r="C57" i="24" s="1"/>
  <c r="C13" i="24"/>
  <c r="C58" i="24" s="1"/>
  <c r="C14" i="24"/>
  <c r="C59" i="24" s="1"/>
  <c r="C15" i="24"/>
  <c r="C60" i="24" s="1"/>
  <c r="C16" i="24"/>
  <c r="C61" i="24" s="1"/>
  <c r="C17" i="24"/>
  <c r="C62" i="24" s="1"/>
  <c r="C18" i="24"/>
  <c r="C63" i="24" s="1"/>
  <c r="C19" i="24"/>
  <c r="C64" i="24" s="1"/>
  <c r="C20" i="24"/>
  <c r="C65" i="24" s="1"/>
  <c r="C21" i="24"/>
  <c r="C66" i="24" s="1"/>
  <c r="C5" i="24"/>
  <c r="C50" i="24" s="1"/>
  <c r="J125" i="21"/>
  <c r="I125" i="21"/>
  <c r="H125" i="21"/>
  <c r="G125" i="21"/>
  <c r="L63" i="21"/>
  <c r="K63" i="21"/>
  <c r="J63" i="21"/>
  <c r="I63" i="21"/>
  <c r="H63" i="21"/>
  <c r="D30" i="22"/>
  <c r="D29" i="22"/>
  <c r="D26" i="22"/>
  <c r="D25" i="22"/>
  <c r="D24" i="22"/>
  <c r="D23" i="22"/>
  <c r="H12" i="22"/>
  <c r="H6" i="22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G22" i="20"/>
  <c r="G67" i="20" s="1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G22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D438" i="10"/>
  <c r="E438" i="10"/>
  <c r="F438" i="10"/>
  <c r="G438" i="10"/>
  <c r="H438" i="10"/>
  <c r="I438" i="10"/>
  <c r="J438" i="10"/>
  <c r="K438" i="10"/>
  <c r="C438" i="10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G22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22" i="7"/>
  <c r="C42" i="24" l="1"/>
  <c r="C28" i="24"/>
  <c r="C26" i="24"/>
  <c r="C36" i="24"/>
  <c r="G22" i="24"/>
  <c r="G67" i="24" s="1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G12" i="22"/>
  <c r="G6" i="22"/>
  <c r="G17" i="22" s="1"/>
  <c r="F22" i="20"/>
  <c r="F67" i="20" s="1"/>
  <c r="F22" i="19"/>
  <c r="F22" i="18"/>
  <c r="F22" i="17"/>
  <c r="F22" i="9"/>
  <c r="F67" i="9" s="1"/>
  <c r="F22" i="4"/>
  <c r="F22" i="5"/>
  <c r="F22" i="6"/>
  <c r="F22" i="7"/>
  <c r="F22" i="24" l="1"/>
  <c r="F67" i="24" s="1"/>
  <c r="F12" i="22"/>
  <c r="F6" i="22"/>
  <c r="E22" i="20"/>
  <c r="E67" i="20" s="1"/>
  <c r="E22" i="19"/>
  <c r="E22" i="18"/>
  <c r="E22" i="17"/>
  <c r="E22" i="9"/>
  <c r="E67" i="9" s="1"/>
  <c r="E22" i="4"/>
  <c r="E22" i="5"/>
  <c r="E22" i="6"/>
  <c r="E22" i="7"/>
  <c r="E22" i="24" l="1"/>
  <c r="E67" i="24" s="1"/>
  <c r="F17" i="22"/>
  <c r="E12" i="22"/>
  <c r="E28" i="22" s="1"/>
  <c r="E6" i="22"/>
  <c r="D22" i="20"/>
  <c r="D67" i="20" s="1"/>
  <c r="D22" i="19"/>
  <c r="D22" i="18"/>
  <c r="D22" i="17"/>
  <c r="D22" i="9"/>
  <c r="D22" i="4"/>
  <c r="D22" i="5"/>
  <c r="D22" i="6"/>
  <c r="D22" i="7"/>
  <c r="D43" i="9" l="1"/>
  <c r="D67" i="9"/>
  <c r="D22" i="24"/>
  <c r="D67" i="24" s="1"/>
  <c r="E17" i="22"/>
  <c r="E33" i="22" s="1"/>
  <c r="D12" i="22"/>
  <c r="D6" i="22"/>
  <c r="C22" i="20"/>
  <c r="C22" i="19"/>
  <c r="C22" i="18"/>
  <c r="C43" i="18" s="1"/>
  <c r="C22" i="17"/>
  <c r="C43" i="17" s="1"/>
  <c r="C22" i="9"/>
  <c r="C22" i="4"/>
  <c r="C43" i="4" s="1"/>
  <c r="C22" i="5"/>
  <c r="C22" i="6"/>
  <c r="C22" i="7"/>
  <c r="C43" i="7" s="1"/>
  <c r="C43" i="9" l="1"/>
  <c r="C67" i="9"/>
  <c r="C43" i="20"/>
  <c r="C67" i="20"/>
  <c r="C43" i="6"/>
  <c r="C22" i="24"/>
  <c r="D22" i="22"/>
  <c r="D28" i="22"/>
  <c r="C43" i="19"/>
  <c r="C43" i="5"/>
  <c r="D17" i="22"/>
  <c r="D33" i="22" s="1"/>
  <c r="C43" i="24" l="1"/>
  <c r="C67" i="24"/>
  <c r="J124" i="21"/>
  <c r="H124" i="21"/>
  <c r="G124" i="21"/>
  <c r="J62" i="21"/>
  <c r="K62" i="21"/>
  <c r="H62" i="21"/>
  <c r="L62" i="21"/>
  <c r="I124" i="21"/>
  <c r="I62" i="21"/>
  <c r="J123" i="21" l="1"/>
  <c r="I123" i="21"/>
  <c r="H123" i="21"/>
  <c r="G123" i="21"/>
  <c r="H61" i="21"/>
  <c r="I61" i="21"/>
  <c r="J61" i="21"/>
  <c r="K61" i="21" l="1"/>
  <c r="L61" i="21"/>
  <c r="J122" i="21" l="1"/>
  <c r="I122" i="21"/>
  <c r="H118" i="21"/>
  <c r="G118" i="21"/>
  <c r="H60" i="21"/>
  <c r="J60" i="21"/>
  <c r="K60" i="21"/>
  <c r="L60" i="21"/>
  <c r="I118" i="21" l="1"/>
  <c r="H122" i="21"/>
  <c r="G122" i="21"/>
  <c r="J118" i="21"/>
  <c r="I56" i="21"/>
  <c r="I60" i="21"/>
  <c r="J59" i="21" l="1"/>
  <c r="K59" i="21"/>
  <c r="L59" i="21"/>
  <c r="H59" i="21"/>
  <c r="J117" i="21" l="1"/>
  <c r="J121" i="21"/>
  <c r="H117" i="21"/>
  <c r="H121" i="21"/>
  <c r="I117" i="21"/>
  <c r="I121" i="21"/>
  <c r="I55" i="21"/>
  <c r="I59" i="21"/>
  <c r="G117" i="21"/>
  <c r="G121" i="21"/>
  <c r="H58" i="21"/>
  <c r="J58" i="21"/>
  <c r="K58" i="21"/>
  <c r="I54" i="21" l="1"/>
  <c r="I58" i="21"/>
  <c r="G116" i="21"/>
  <c r="G120" i="21"/>
  <c r="I116" i="21"/>
  <c r="I120" i="21"/>
  <c r="J116" i="21"/>
  <c r="J120" i="21"/>
  <c r="H116" i="21"/>
  <c r="H120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15" i="21" l="1"/>
  <c r="I119" i="21"/>
  <c r="H115" i="21"/>
  <c r="G115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19" i="21" l="1"/>
  <c r="J119" i="21"/>
  <c r="I115" i="21"/>
  <c r="H119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<sst xmlns="http://schemas.openxmlformats.org/spreadsheetml/2006/main" count="1381" uniqueCount="590">
  <si>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</si>
  <si>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</si>
  <si>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</si>
  <si>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</si>
  <si>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</si>
  <si>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</si>
  <si>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</si>
  <si>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</si>
  <si>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</si>
  <si>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</si>
  <si>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</si>
  <si>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</si>
  <si>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</si>
  <si>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</si>
  <si>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</si>
  <si>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</si>
  <si>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</si>
  <si>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</si>
  <si>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</si>
  <si>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</si>
  <si>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</si>
  <si>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</si>
  <si>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</si>
  <si>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</si>
  <si>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</si>
  <si>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</si>
  <si>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</si>
  <si>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</si>
  <si>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</si>
  <si>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</si>
  <si>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</si>
  <si>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</si>
  <si>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</si>
  <si>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</si>
  <si>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</si>
  <si>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</si>
  <si>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</si>
  <si>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</si>
  <si>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</si>
  <si>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</si>
  <si>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</si>
  <si>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</si>
  <si>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</si>
  <si>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</si>
  <si>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</si>
  <si>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</si>
  <si>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</si>
  <si>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</si>
  <si>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</si>
  <si>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</si>
  <si>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</si>
  <si>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</si>
  <si>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</si>
  <si>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</si>
  <si>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</si>
  <si>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</si>
  <si>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</si>
  <si>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</si>
  <si>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</si>
  <si>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</si>
  <si>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</si>
  <si>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</si>
  <si>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</si>
  <si>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</si>
  <si>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</si>
  <si>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</si>
  <si>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</si>
  <si>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</si>
  <si>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</si>
  <si>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</si>
  <si>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</si>
  <si>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</si>
  <si>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</si>
  <si>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</si>
  <si>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</si>
  <si>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</si>
  <si>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</si>
  <si>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</si>
  <si>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</si>
  <si>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</si>
  <si>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</si>
  <si>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</si>
  <si>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</si>
  <si>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</si>
  <si>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</si>
  <si>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</si>
  <si>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</si>
  <si>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</si>
  <si>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</si>
  <si>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</si>
  <si>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</si>
  <si>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</si>
  <si>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</si>
  <si>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</si>
  <si>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</si>
  <si>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</si>
  <si>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</si>
  <si>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</si>
  <si>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</si>
  <si>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</si>
  <si>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</si>
  <si>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</si>
  <si>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</si>
  <si>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</si>
  <si>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</si>
  <si>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</si>
  <si>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</si>
  <si>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</si>
  <si>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</si>
  <si>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</si>
  <si>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</si>
  <si>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</si>
  <si>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</si>
  <si>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</si>
  <si>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</si>
  <si>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</si>
  <si>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</si>
  <si>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</si>
  <si>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</si>
  <si>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</si>
  <si>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</si>
  <si>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</si>
  <si>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</si>
  <si>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</si>
  <si>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</si>
  <si>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</si>
  <si>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</si>
  <si>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</si>
  <si>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</si>
  <si>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</si>
  <si>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</si>
  <si>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</si>
  <si>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</si>
  <si>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</si>
  <si>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</si>
  <si>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</si>
  <si>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</si>
  <si>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</si>
  <si>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</si>
  <si>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</si>
  <si>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</si>
  <si>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</si>
  <si>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</si>
  <si>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</si>
  <si>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</si>
  <si>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</si>
  <si>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</si>
  <si>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</si>
  <si>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</si>
  <si>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</si>
  <si>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</si>
  <si>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</si>
  <si>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</si>
  <si>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</si>
  <si>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</si>
  <si>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</si>
  <si>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</si>
  <si>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</si>
  <si>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</si>
  <si>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</si>
  <si>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</si>
  <si>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</si>
  <si>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</si>
  <si>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</si>
  <si>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</si>
  <si>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</si>
  <si>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</si>
  <si>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</si>
  <si>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</si>
  <si>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</si>
  <si>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</si>
  <si>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</si>
  <si>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</si>
  <si>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</si>
  <si>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</si>
  <si>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</si>
  <si>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</si>
  <si>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</si>
  <si>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</si>
  <si>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</si>
  <si>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</si>
  <si>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</si>
  <si>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</si>
  <si>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</si>
  <si>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</si>
  <si>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</si>
  <si>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</si>
  <si>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</si>
  <si>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</si>
  <si>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</si>
  <si>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</si>
  <si>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</si>
  <si>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</si>
  <si>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</si>
  <si>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</si>
  <si>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</si>
  <si>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</si>
  <si>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</si>
  <si>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</si>
  <si>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</si>
  <si>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</si>
  <si>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</si>
  <si>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</si>
  <si>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</si>
  <si>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</si>
  <si>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</si>
  <si>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</si>
  <si>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</si>
  <si>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</si>
  <si>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</si>
  <si>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</si>
  <si>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</si>
  <si>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</si>
  <si>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</si>
  <si>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</si>
  <si>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</si>
  <si>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</si>
  <si>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</si>
  <si>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</si>
  <si>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</si>
  <si>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</si>
  <si>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</si>
  <si>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</si>
  <si>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</si>
  <si>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</si>
  <si>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</si>
  <si>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</si>
  <si>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</si>
  <si>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</si>
  <si>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</si>
  <si>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</si>
  <si>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</si>
  <si>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</si>
  <si>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</si>
  <si>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</si>
  <si>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</si>
  <si>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</si>
  <si>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</si>
  <si>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</si>
  <si>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</si>
  <si>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</si>
  <si>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</si>
  <si>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</si>
  <si>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</si>
  <si>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</si>
  <si>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</si>
  <si>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</si>
  <si>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</si>
  <si>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</si>
  <si>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</si>
  <si>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</si>
  <si>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</si>
  <si>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</si>
  <si>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</si>
  <si>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</si>
  <si>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</si>
  <si>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</si>
  <si>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</si>
  <si>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</si>
  <si>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</si>
  <si>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</si>
  <si>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</si>
  <si>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</si>
  <si>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</si>
  <si>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</si>
  <si>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</si>
  <si>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</si>
  <si>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</si>
  <si>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</si>
  <si>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</si>
  <si>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</si>
  <si>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</si>
  <si>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</si>
  <si>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</si>
  <si>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</si>
  <si>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</si>
  <si>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</si>
  <si>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</si>
  <si>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</si>
  <si>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</si>
  <si>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</si>
  <si>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</si>
  <si>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</si>
  <si>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</si>
  <si>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</si>
  <si>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</si>
  <si>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</si>
  <si>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</si>
  <si>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</si>
  <si>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</si>
  <si>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</si>
  <si>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</si>
  <si>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</si>
  <si>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</si>
  <si>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</si>
  <si>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</si>
  <si>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</si>
  <si>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</si>
  <si>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</si>
  <si>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</si>
  <si>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</si>
  <si>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</si>
  <si>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</si>
  <si>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</si>
  <si>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</si>
  <si>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</si>
  <si>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</si>
  <si>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</si>
  <si>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</si>
  <si>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</si>
  <si>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</si>
  <si>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</si>
  <si>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</si>
  <si>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</si>
  <si>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</si>
  <si>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</si>
  <si>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</si>
  <si>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</si>
  <si>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</si>
  <si>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</si>
  <si>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</si>
  <si>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</si>
  <si>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</si>
  <si>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</si>
  <si>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</si>
  <si>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</si>
  <si>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</si>
  <si>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</si>
  <si>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</si>
  <si>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</si>
  <si>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</si>
  <si>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</si>
  <si>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</si>
  <si>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</si>
  <si>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</si>
  <si>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</si>
  <si>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</si>
  <si>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</si>
  <si>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</si>
  <si>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</si>
  <si>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</si>
  <si>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</si>
  <si>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</si>
  <si>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</si>
  <si>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</si>
  <si>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</si>
  <si>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</si>
  <si>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</si>
  <si>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</si>
  <si>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</si>
  <si>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</si>
  <si>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</si>
  <si>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</si>
  <si>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</si>
  <si>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</si>
  <si>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</si>
  <si>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</si>
  <si>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</si>
  <si>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</si>
  <si>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</si>
  <si>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</si>
  <si>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</si>
  <si>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</si>
  <si>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</si>
  <si>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</si>
  <si>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</si>
  <si>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</si>
  <si>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</si>
  <si>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</si>
  <si>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</si>
  <si>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</si>
  <si>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</si>
  <si>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</si>
  <si>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</si>
  <si>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</si>
  <si>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</si>
  <si>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</si>
  <si>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</si>
  <si>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</si>
  <si>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</si>
  <si>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</si>
  <si>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</si>
  <si>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</si>
  <si>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</si>
  <si>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</si>
  <si>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</si>
  <si>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</si>
  <si>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</si>
  <si>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</si>
  <si>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</si>
  <si>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</si>
  <si>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</si>
  <si>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</si>
  <si>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</si>
  <si>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</si>
  <si>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</si>
  <si>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</si>
  <si>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</si>
  <si>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</si>
  <si>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</si>
  <si>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</si>
  <si>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</si>
  <si>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</si>
  <si>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</si>
  <si>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</si>
  <si>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</si>
  <si>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</si>
  <si>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</si>
  <si>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</si>
  <si>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</si>
  <si>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</si>
  <si>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</si>
  <si>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</si>
  <si>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</si>
  <si>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</si>
  <si>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</si>
  <si>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</si>
  <si>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</si>
  <si>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</si>
  <si>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</si>
  <si>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</si>
  <si>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</si>
  <si>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</si>
  <si>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</si>
  <si>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</si>
  <si>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</si>
  <si>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</si>
  <si>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</si>
  <si>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</si>
  <si>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</si>
  <si>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</si>
  <si>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</si>
  <si>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</si>
  <si>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</si>
  <si>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</si>
  <si>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</si>
  <si>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</si>
  <si>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</si>
  <si>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</si>
  <si>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</si>
  <si>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</si>
  <si>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</si>
  <si>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</si>
  <si>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</si>
  <si>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</si>
  <si>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</si>
  <si>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</si>
  <si>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</si>
  <si>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</si>
  <si>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</si>
  <si>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</si>
  <si>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</si>
  <si>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</si>
  <si>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</si>
  <si>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</si>
  <si>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</si>
  <si>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</si>
  <si>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</si>
  <si>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</si>
  <si>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</si>
  <si>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</si>
  <si>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</si>
  <si>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</si>
  <si>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</si>
  <si>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</si>
  <si>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</si>
  <si>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</si>
  <si>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</si>
  <si>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</si>
  <si>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</si>
  <si>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</si>
  <si>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</si>
  <si>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</si>
  <si>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</si>
  <si>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</si>
  <si>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</si>
  <si>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</si>
  <si>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</si>
  <si>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</si>
  <si>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</si>
  <si>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</si>
  <si>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</si>
  <si>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</si>
  <si>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</si>
  <si>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</si>
  <si>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</si>
  <si>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</si>
  <si>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</si>
  <si>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</si>
  <si>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</si>
  <si>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</si>
  <si>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</si>
  <si>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</si>
  <si>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</si>
  <si>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</si>
  <si>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</si>
  <si>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</si>
  <si>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</si>
  <si>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</si>
  <si>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</si>
  <si>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</si>
  <si>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</si>
  <si>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</si>
  <si>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</si>
  <si>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</si>
  <si>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</si>
  <si>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</si>
  <si>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</si>
  <si>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</si>
  <si>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</si>
  <si>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</si>
  <si>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</si>
  <si>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</si>
  <si>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</si>
  <si>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</si>
  <si>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</si>
  <si>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</si>
  <si>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</si>
  <si>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</si>
  <si>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</si>
  <si>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</si>
  <si>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</si>
  <si>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</si>
  <si>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</si>
  <si>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</si>
  <si>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</si>
  <si>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</si>
  <si>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</si>
  <si>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</si>
  <si>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</si>
  <si>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</si>
  <si>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</si>
  <si>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</si>
  <si>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</si>
  <si>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</si>
  <si>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</si>
  <si>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</si>
  <si>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</si>
  <si>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</si>
  <si>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</si>
  <si>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</si>
  <si>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</si>
  <si>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</si>
  <si>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</si>
  <si>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</si>
  <si>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</si>
  <si>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</si>
  <si>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</si>
  <si>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</si>
  <si>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</si>
  <si>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</si>
  <si>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</si>
  <si>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</si>
  <si>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</si>
  <si>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</si>
  <si>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</si>
  <si>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</si>
  <si>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</si>
  <si>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</si>
  <si>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</si>
  <si>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</si>
  <si>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</si>
  <si>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</si>
  <si>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</si>
  <si>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</si>
  <si>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</si>
  <si>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</si>
  <si>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</si>
  <si>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</si>
  <si>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</si>
  <si>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</si>
  <si>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</si>
  <si>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</si>
  <si>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Evolución 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</si>
  <si>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</si>
  <si>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</si>
  <si>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</si>
  <si>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</si>
  <si>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</si>
  <si>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</si>
  <si>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</si>
  <si>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</si>
  <si>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</si>
  <si>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</si>
  <si>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</si>
  <si>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</si>
  <si>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</si>
  <si>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Evolución 21-T2</t>
  </si>
  <si>
    <t>-</t>
  </si>
  <si>
    <t>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</si>
</sst>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/>
      <right/>
      <top style="medium">
        <color theme="4" tint="0.79998168889431442"/>
      </top>
      <bottom/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Border="1"/>
    <xf numFmtId="0" fontId="13" fillId="0" borderId="0" xfId="1" applyFont="1" applyFill="1" applyAlignment="1" applyProtection="1">
      <alignment horizontal="left"/>
    </xf>
    <xf numFmtId="0" fontId="16" fillId="0" borderId="0" xfId="0" applyFont="1" applyFill="1"/>
    <xf numFmtId="0" fontId="11" fillId="0" borderId="0" xfId="0" applyFont="1" applyFill="1" applyAlignment="1"/>
    <xf numFmtId="0" fontId="15" fillId="0" borderId="0" xfId="1" applyFont="1" applyFill="1" applyAlignment="1" applyProtection="1"/>
    <xf numFmtId="0" fontId="0" fillId="0" borderId="0" xfId="0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0" xfId="0" applyFont="1" applyFill="1" applyBorder="1"/>
    <xf numFmtId="164" fontId="16" fillId="0" borderId="0" xfId="0" applyNumberFormat="1" applyFont="1" applyFill="1"/>
    <xf numFmtId="0" fontId="22" fillId="0" borderId="0" xfId="0" applyFont="1" applyFill="1" applyBorder="1"/>
    <xf numFmtId="0" fontId="20" fillId="0" borderId="0" xfId="0" applyFont="1" applyFill="1"/>
    <xf numFmtId="0" fontId="22" fillId="0" borderId="0" xfId="0" applyFont="1" applyFill="1"/>
    <xf numFmtId="3" fontId="16" fillId="0" borderId="0" xfId="0" applyNumberFormat="1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7" fillId="0" borderId="3" xfId="0" applyFont="1" applyFill="1" applyBorder="1"/>
    <xf numFmtId="0" fontId="18" fillId="0" borderId="2" xfId="0" applyFont="1" applyFill="1" applyBorder="1" applyAlignment="1">
      <alignment horizontal="right"/>
    </xf>
    <xf numFmtId="0" fontId="11" fillId="0" borderId="1" xfId="0" applyFont="1" applyFill="1" applyBorder="1"/>
    <xf numFmtId="3" fontId="18" fillId="0" borderId="1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/>
    <xf numFmtId="0" fontId="20" fillId="0" borderId="0" xfId="0" applyFont="1" applyFill="1" applyAlignment="1"/>
    <xf numFmtId="0" fontId="23" fillId="0" borderId="0" xfId="0" applyFont="1" applyFill="1" applyAlignment="1"/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/>
    <xf numFmtId="0" fontId="0" fillId="0" borderId="0" xfId="0" applyFill="1" applyAlignment="1"/>
    <xf numFmtId="0" fontId="20" fillId="0" borderId="0" xfId="0" applyFont="1" applyFill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6" fillId="0" borderId="0" xfId="0" applyFont="1" applyFill="1" applyBorder="1" applyAlignment="1" applyProtection="1">
      <alignment horizontal="left" vertical="center" wrapText="1"/>
      <protection locked="0"/>
    </xf>
    <xf numFmtId="3" fontId="29" fillId="0" borderId="0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3" fontId="29" fillId="0" borderId="11" xfId="0" applyNumberFormat="1" applyFont="1" applyBorder="1" applyAlignment="1">
      <alignment vertical="center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3" fontId="29" fillId="0" borderId="22" xfId="0" applyNumberFormat="1" applyFont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0" fontId="26" fillId="0" borderId="10" xfId="0" applyFont="1" applyBorder="1" applyAlignment="1" applyProtection="1">
      <alignment horizontal="left" vertical="center" wrapText="1"/>
      <protection locked="0"/>
    </xf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Alignment="1">
      <alignment horizontal="center" vertical="center"/>
    </xf>
    <xf numFmtId="0" fontId="26" fillId="0" borderId="0" xfId="1" applyFont="1" applyAlignment="1" applyProtection="1">
      <alignment horizontal="left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Resumen!$B$32:$B$64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Resumen!$D$32:$D$64</c:f>
              <c:numCache>
                <c:formatCode>#,##0</c:formatCode>
                <c:ptCount val="33"/>
                <c:pt idx="0">
                  <c:v>18757</c:v>
                </c:pt>
                <c:pt idx="1">
                  <c:v>14604</c:v>
                </c:pt>
                <c:pt idx="2">
                  <c:v>19948</c:v>
                </c:pt>
                <c:pt idx="3">
                  <c:v>19376</c:v>
                </c:pt>
                <c:pt idx="4">
                  <c:v>19251</c:v>
                </c:pt>
                <c:pt idx="5">
                  <c:v>16454</c:v>
                </c:pt>
                <c:pt idx="6">
                  <c:v>20739</c:v>
                </c:pt>
                <c:pt idx="7">
                  <c:v>19595</c:v>
                </c:pt>
                <c:pt idx="8">
                  <c:v>19612</c:v>
                </c:pt>
                <c:pt idx="9">
                  <c:v>15249</c:v>
                </c:pt>
                <c:pt idx="10">
                  <c:v>18958</c:v>
                </c:pt>
                <c:pt idx="11">
                  <c:v>17041</c:v>
                </c:pt>
                <c:pt idx="12">
                  <c:v>18847</c:v>
                </c:pt>
                <c:pt idx="13">
                  <c:v>13660</c:v>
                </c:pt>
                <c:pt idx="14">
                  <c:v>17641</c:v>
                </c:pt>
                <c:pt idx="15">
                  <c:v>17483</c:v>
                </c:pt>
                <c:pt idx="16">
                  <c:v>17095</c:v>
                </c:pt>
                <c:pt idx="17">
                  <c:v>12545</c:v>
                </c:pt>
                <c:pt idx="18">
                  <c:v>16901</c:v>
                </c:pt>
                <c:pt idx="19">
                  <c:v>16226</c:v>
                </c:pt>
                <c:pt idx="20">
                  <c:v>17077</c:v>
                </c:pt>
                <c:pt idx="21">
                  <c:v>12249</c:v>
                </c:pt>
                <c:pt idx="22">
                  <c:v>16689</c:v>
                </c:pt>
                <c:pt idx="23">
                  <c:v>16423</c:v>
                </c:pt>
                <c:pt idx="24">
                  <c:v>16409</c:v>
                </c:pt>
                <c:pt idx="25">
                  <c:v>12607</c:v>
                </c:pt>
                <c:pt idx="26">
                  <c:v>16581</c:v>
                </c:pt>
                <c:pt idx="27">
                  <c:v>13690</c:v>
                </c:pt>
                <c:pt idx="28">
                  <c:v>9552</c:v>
                </c:pt>
                <c:pt idx="29">
                  <c:v>14835</c:v>
                </c:pt>
                <c:pt idx="30">
                  <c:v>16883</c:v>
                </c:pt>
                <c:pt idx="31">
                  <c:v>15048</c:v>
                </c:pt>
                <c:pt idx="32">
                  <c:v>15935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Resumen!$B$32:$B$64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Resumen!$E$32:$E$64</c:f>
              <c:numCache>
                <c:formatCode>#,##0</c:formatCode>
                <c:ptCount val="33"/>
                <c:pt idx="0">
                  <c:v>12262</c:v>
                </c:pt>
                <c:pt idx="1">
                  <c:v>9632</c:v>
                </c:pt>
                <c:pt idx="2">
                  <c:v>13769</c:v>
                </c:pt>
                <c:pt idx="3">
                  <c:v>12887</c:v>
                </c:pt>
                <c:pt idx="4">
                  <c:v>12625</c:v>
                </c:pt>
                <c:pt idx="5">
                  <c:v>10812</c:v>
                </c:pt>
                <c:pt idx="6">
                  <c:v>14302</c:v>
                </c:pt>
                <c:pt idx="7">
                  <c:v>13420</c:v>
                </c:pt>
                <c:pt idx="8">
                  <c:v>13004</c:v>
                </c:pt>
                <c:pt idx="9">
                  <c:v>10027</c:v>
                </c:pt>
                <c:pt idx="10">
                  <c:v>13512</c:v>
                </c:pt>
                <c:pt idx="11">
                  <c:v>11699</c:v>
                </c:pt>
                <c:pt idx="12">
                  <c:v>13011</c:v>
                </c:pt>
                <c:pt idx="13">
                  <c:v>9325</c:v>
                </c:pt>
                <c:pt idx="14">
                  <c:v>12795</c:v>
                </c:pt>
                <c:pt idx="15">
                  <c:v>12679</c:v>
                </c:pt>
                <c:pt idx="16">
                  <c:v>11520</c:v>
                </c:pt>
                <c:pt idx="17">
                  <c:v>8727</c:v>
                </c:pt>
                <c:pt idx="18">
                  <c:v>12093</c:v>
                </c:pt>
                <c:pt idx="19">
                  <c:v>11594</c:v>
                </c:pt>
                <c:pt idx="20">
                  <c:v>11986</c:v>
                </c:pt>
                <c:pt idx="21">
                  <c:v>8566</c:v>
                </c:pt>
                <c:pt idx="22">
                  <c:v>12287</c:v>
                </c:pt>
                <c:pt idx="23">
                  <c:v>11668</c:v>
                </c:pt>
                <c:pt idx="24">
                  <c:v>10869</c:v>
                </c:pt>
                <c:pt idx="25">
                  <c:v>8528</c:v>
                </c:pt>
                <c:pt idx="26">
                  <c:v>11761</c:v>
                </c:pt>
                <c:pt idx="27">
                  <c:v>9290</c:v>
                </c:pt>
                <c:pt idx="28">
                  <c:v>6264</c:v>
                </c:pt>
                <c:pt idx="29">
                  <c:v>9809</c:v>
                </c:pt>
                <c:pt idx="30">
                  <c:v>10727</c:v>
                </c:pt>
                <c:pt idx="31">
                  <c:v>9290</c:v>
                </c:pt>
                <c:pt idx="32">
                  <c:v>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'!$H$50:$H$66</c:f>
              <c:numCache>
                <c:formatCode>#,##0.0</c:formatCode>
                <c:ptCount val="17"/>
                <c:pt idx="0">
                  <c:v>0.4632336114896759</c:v>
                </c:pt>
                <c:pt idx="1">
                  <c:v>0</c:v>
                </c:pt>
                <c:pt idx="2">
                  <c:v>0.98857210644944438</c:v>
                </c:pt>
                <c:pt idx="3">
                  <c:v>1.705999916406004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0.25783402914143333</c:v>
                </c:pt>
                <c:pt idx="9">
                  <c:v>0.59412823069603105</c:v>
                </c:pt>
                <c:pt idx="10">
                  <c:v>0</c:v>
                </c:pt>
                <c:pt idx="11">
                  <c:v>0</c:v>
                </c:pt>
                <c:pt idx="12">
                  <c:v>0.44473493871774911</c:v>
                </c:pt>
                <c:pt idx="13">
                  <c:v>0</c:v>
                </c:pt>
                <c:pt idx="14">
                  <c:v>0</c:v>
                </c:pt>
                <c:pt idx="15">
                  <c:v>0.45196494017566069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TSJ'!$H$50:$H$66</c:f>
              <c:numCache>
                <c:formatCode>#,##0.0</c:formatCode>
                <c:ptCount val="17"/>
                <c:pt idx="0">
                  <c:v>23.671237547122441</c:v>
                </c:pt>
                <c:pt idx="1">
                  <c:v>15.618268394283563</c:v>
                </c:pt>
                <c:pt idx="2">
                  <c:v>22.737158448337222</c:v>
                </c:pt>
                <c:pt idx="3">
                  <c:v>19.789599030309649</c:v>
                </c:pt>
                <c:pt idx="4">
                  <c:v>23.119108541911906</c:v>
                </c:pt>
                <c:pt idx="5">
                  <c:v>15.402835490871254</c:v>
                </c:pt>
                <c:pt idx="6">
                  <c:v>16.461727952308024</c:v>
                </c:pt>
                <c:pt idx="7">
                  <c:v>17.579910459656059</c:v>
                </c:pt>
                <c:pt idx="8">
                  <c:v>14.812564974175343</c:v>
                </c:pt>
                <c:pt idx="9">
                  <c:v>21.051943640996036</c:v>
                </c:pt>
                <c:pt idx="10">
                  <c:v>16.717622357411432</c:v>
                </c:pt>
                <c:pt idx="11">
                  <c:v>17.704403274386703</c:v>
                </c:pt>
                <c:pt idx="12">
                  <c:v>20.205790715743067</c:v>
                </c:pt>
                <c:pt idx="13">
                  <c:v>18.24843965959084</c:v>
                </c:pt>
                <c:pt idx="14">
                  <c:v>10.740927320229401</c:v>
                </c:pt>
                <c:pt idx="15">
                  <c:v>14.914843025796802</c:v>
                </c:pt>
                <c:pt idx="16">
                  <c:v>11.903866877177155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e medidas consensuadas presentadas por cada 100.000 habitantes. Segundo trimestre de 2021</a:t>
            </a:r>
          </a:p>
        </c:rich>
      </c:tx>
      <c:layout>
        <c:manualLayout>
          <c:xMode val="edge"/>
          <c:yMode val="edge"/>
          <c:x val="0.11154502682872795"/>
          <c:y val="2.5889967637540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TSJ'!$H$50:$H$66</c:f>
              <c:numCache>
                <c:formatCode>#,##0.0</c:formatCode>
                <c:ptCount val="17"/>
                <c:pt idx="0">
                  <c:v>6.7284682068875421</c:v>
                </c:pt>
                <c:pt idx="1">
                  <c:v>6.7905514757754615</c:v>
                </c:pt>
                <c:pt idx="2">
                  <c:v>10.380007117719167</c:v>
                </c:pt>
                <c:pt idx="3">
                  <c:v>10.065399506795425</c:v>
                </c:pt>
                <c:pt idx="4">
                  <c:v>9.6713402266962145</c:v>
                </c:pt>
                <c:pt idx="5">
                  <c:v>9.7551291442184596</c:v>
                </c:pt>
                <c:pt idx="6">
                  <c:v>5.4172523108360586</c:v>
                </c:pt>
                <c:pt idx="7">
                  <c:v>5.6158047301679073</c:v>
                </c:pt>
                <c:pt idx="8">
                  <c:v>9.8879350175739678</c:v>
                </c:pt>
                <c:pt idx="9">
                  <c:v>8.2979909553879008</c:v>
                </c:pt>
                <c:pt idx="10">
                  <c:v>7.1781881308659257</c:v>
                </c:pt>
                <c:pt idx="11">
                  <c:v>6.792255344261565</c:v>
                </c:pt>
                <c:pt idx="12">
                  <c:v>6.9082160480823696</c:v>
                </c:pt>
                <c:pt idx="13">
                  <c:v>8.2348554420536271</c:v>
                </c:pt>
                <c:pt idx="14">
                  <c:v>6.5050686587304831</c:v>
                </c:pt>
                <c:pt idx="15">
                  <c:v>8.270958405214591</c:v>
                </c:pt>
                <c:pt idx="16">
                  <c:v>4.3856351652757937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con'!$H$50:$H$66</c:f>
              <c:numCache>
                <c:formatCode>#,##0.0</c:formatCode>
                <c:ptCount val="17"/>
                <c:pt idx="0">
                  <c:v>20.370698065258498</c:v>
                </c:pt>
                <c:pt idx="1">
                  <c:v>9.8840249258509498</c:v>
                </c:pt>
                <c:pt idx="2">
                  <c:v>9.8857210644944438</c:v>
                </c:pt>
                <c:pt idx="3">
                  <c:v>15.012799264372838</c:v>
                </c:pt>
                <c:pt idx="4">
                  <c:v>25.836294605602745</c:v>
                </c:pt>
                <c:pt idx="5">
                  <c:v>10.953127460175113</c:v>
                </c:pt>
                <c:pt idx="6">
                  <c:v>8.8607770355535536</c:v>
                </c:pt>
                <c:pt idx="7">
                  <c:v>13.380265183182667</c:v>
                </c:pt>
                <c:pt idx="8">
                  <c:v>11.357588983680136</c:v>
                </c:pt>
                <c:pt idx="9">
                  <c:v>15.110661334035726</c:v>
                </c:pt>
                <c:pt idx="10">
                  <c:v>12.27847969753382</c:v>
                </c:pt>
                <c:pt idx="11">
                  <c:v>12.990652297768021</c:v>
                </c:pt>
                <c:pt idx="12">
                  <c:v>15.995633295881708</c:v>
                </c:pt>
                <c:pt idx="13">
                  <c:v>19.829531904465139</c:v>
                </c:pt>
                <c:pt idx="14">
                  <c:v>18.758802643780928</c:v>
                </c:pt>
                <c:pt idx="15">
                  <c:v>14.462878085621142</c:v>
                </c:pt>
                <c:pt idx="16">
                  <c:v>11.590607222514597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cons'!$H$50:$H$66</c:f>
              <c:numCache>
                <c:formatCode>#,##0.0</c:formatCode>
                <c:ptCount val="17"/>
                <c:pt idx="0">
                  <c:v>19.096805633661891</c:v>
                </c:pt>
                <c:pt idx="1">
                  <c:v>10.563080073428496</c:v>
                </c:pt>
                <c:pt idx="2">
                  <c:v>11.566293645458499</c:v>
                </c:pt>
                <c:pt idx="3">
                  <c:v>18.168899109723942</c:v>
                </c:pt>
                <c:pt idx="4">
                  <c:v>31.593044740540968</c:v>
                </c:pt>
                <c:pt idx="5">
                  <c:v>12.151125776131765</c:v>
                </c:pt>
                <c:pt idx="6">
                  <c:v>8.9867596474334626</c:v>
                </c:pt>
                <c:pt idx="7">
                  <c:v>11.133943291115504</c:v>
                </c:pt>
                <c:pt idx="8">
                  <c:v>14.374247124634907</c:v>
                </c:pt>
                <c:pt idx="9">
                  <c:v>13.427298013730303</c:v>
                </c:pt>
                <c:pt idx="10">
                  <c:v>14.734175637040584</c:v>
                </c:pt>
                <c:pt idx="11">
                  <c:v>13.1391168954568</c:v>
                </c:pt>
                <c:pt idx="12">
                  <c:v>12.33398230043891</c:v>
                </c:pt>
                <c:pt idx="13">
                  <c:v>14.954497482769387</c:v>
                </c:pt>
                <c:pt idx="14">
                  <c:v>16.33831198006726</c:v>
                </c:pt>
                <c:pt idx="15">
                  <c:v>12.203053384742839</c:v>
                </c:pt>
                <c:pt idx="16">
                  <c:v>8.1447510212264742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Resumen!$B$32:$B$64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Resumen!$F$32:$F$64</c:f>
              <c:numCache>
                <c:formatCode>#,##0</c:formatCode>
                <c:ptCount val="33"/>
                <c:pt idx="0">
                  <c:v>1316</c:v>
                </c:pt>
                <c:pt idx="1">
                  <c:v>955</c:v>
                </c:pt>
                <c:pt idx="2">
                  <c:v>1313</c:v>
                </c:pt>
                <c:pt idx="3">
                  <c:v>1187</c:v>
                </c:pt>
                <c:pt idx="4">
                  <c:v>1226</c:v>
                </c:pt>
                <c:pt idx="5">
                  <c:v>1087</c:v>
                </c:pt>
                <c:pt idx="6">
                  <c:v>1305</c:v>
                </c:pt>
                <c:pt idx="7">
                  <c:v>1266</c:v>
                </c:pt>
                <c:pt idx="8">
                  <c:v>1229</c:v>
                </c:pt>
                <c:pt idx="9">
                  <c:v>987</c:v>
                </c:pt>
                <c:pt idx="10">
                  <c:v>1137</c:v>
                </c:pt>
                <c:pt idx="11">
                  <c:v>1017</c:v>
                </c:pt>
                <c:pt idx="12">
                  <c:v>1061</c:v>
                </c:pt>
                <c:pt idx="13">
                  <c:v>816</c:v>
                </c:pt>
                <c:pt idx="14">
                  <c:v>1018</c:v>
                </c:pt>
                <c:pt idx="15">
                  <c:v>1041</c:v>
                </c:pt>
                <c:pt idx="16">
                  <c:v>933</c:v>
                </c:pt>
                <c:pt idx="17">
                  <c:v>683</c:v>
                </c:pt>
                <c:pt idx="18">
                  <c:v>1030</c:v>
                </c:pt>
                <c:pt idx="19">
                  <c:v>864</c:v>
                </c:pt>
                <c:pt idx="20">
                  <c:v>983</c:v>
                </c:pt>
                <c:pt idx="21">
                  <c:v>644</c:v>
                </c:pt>
                <c:pt idx="22">
                  <c:v>904</c:v>
                </c:pt>
                <c:pt idx="23">
                  <c:v>900</c:v>
                </c:pt>
                <c:pt idx="24">
                  <c:v>832</c:v>
                </c:pt>
                <c:pt idx="25">
                  <c:v>654</c:v>
                </c:pt>
                <c:pt idx="26">
                  <c:v>824</c:v>
                </c:pt>
                <c:pt idx="27">
                  <c:v>660</c:v>
                </c:pt>
                <c:pt idx="28">
                  <c:v>446</c:v>
                </c:pt>
                <c:pt idx="29">
                  <c:v>783</c:v>
                </c:pt>
                <c:pt idx="30">
                  <c:v>808</c:v>
                </c:pt>
                <c:pt idx="31">
                  <c:v>723</c:v>
                </c:pt>
                <c:pt idx="32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Resumen!$B$32:$B$64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Resumen!$G$32:$G$64</c:f>
              <c:numCache>
                <c:formatCode>#,##0</c:formatCode>
                <c:ptCount val="33"/>
                <c:pt idx="0">
                  <c:v>562</c:v>
                </c:pt>
                <c:pt idx="1">
                  <c:v>486</c:v>
                </c:pt>
                <c:pt idx="2">
                  <c:v>616</c:v>
                </c:pt>
                <c:pt idx="3">
                  <c:v>595</c:v>
                </c:pt>
                <c:pt idx="4">
                  <c:v>567</c:v>
                </c:pt>
                <c:pt idx="5">
                  <c:v>454</c:v>
                </c:pt>
                <c:pt idx="6">
                  <c:v>624</c:v>
                </c:pt>
                <c:pt idx="7">
                  <c:v>552</c:v>
                </c:pt>
                <c:pt idx="8">
                  <c:v>512</c:v>
                </c:pt>
                <c:pt idx="9">
                  <c:v>395</c:v>
                </c:pt>
                <c:pt idx="10">
                  <c:v>521</c:v>
                </c:pt>
                <c:pt idx="11">
                  <c:v>478</c:v>
                </c:pt>
                <c:pt idx="12">
                  <c:v>515</c:v>
                </c:pt>
                <c:pt idx="13">
                  <c:v>400</c:v>
                </c:pt>
                <c:pt idx="14">
                  <c:v>535</c:v>
                </c:pt>
                <c:pt idx="15">
                  <c:v>491</c:v>
                </c:pt>
                <c:pt idx="16">
                  <c:v>440</c:v>
                </c:pt>
                <c:pt idx="17">
                  <c:v>351</c:v>
                </c:pt>
                <c:pt idx="18">
                  <c:v>479</c:v>
                </c:pt>
                <c:pt idx="19">
                  <c:v>424</c:v>
                </c:pt>
                <c:pt idx="20">
                  <c:v>466</c:v>
                </c:pt>
                <c:pt idx="21">
                  <c:v>303</c:v>
                </c:pt>
                <c:pt idx="22">
                  <c:v>442</c:v>
                </c:pt>
                <c:pt idx="23">
                  <c:v>461</c:v>
                </c:pt>
                <c:pt idx="24">
                  <c:v>367</c:v>
                </c:pt>
                <c:pt idx="25">
                  <c:v>286</c:v>
                </c:pt>
                <c:pt idx="26">
                  <c:v>397</c:v>
                </c:pt>
                <c:pt idx="27">
                  <c:v>355</c:v>
                </c:pt>
                <c:pt idx="28">
                  <c:v>214</c:v>
                </c:pt>
                <c:pt idx="29">
                  <c:v>305</c:v>
                </c:pt>
                <c:pt idx="30">
                  <c:v>361</c:v>
                </c:pt>
                <c:pt idx="31">
                  <c:v>304</c:v>
                </c:pt>
                <c:pt idx="32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Resumen!$B$94:$B$126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Resumen!$C$94:$C$126</c:f>
              <c:numCache>
                <c:formatCode>#,##0</c:formatCode>
                <c:ptCount val="33"/>
                <c:pt idx="0">
                  <c:v>2118</c:v>
                </c:pt>
                <c:pt idx="1">
                  <c:v>1602</c:v>
                </c:pt>
                <c:pt idx="2">
                  <c:v>2298</c:v>
                </c:pt>
                <c:pt idx="3">
                  <c:v>2203</c:v>
                </c:pt>
                <c:pt idx="4">
                  <c:v>2411</c:v>
                </c:pt>
                <c:pt idx="5">
                  <c:v>1929</c:v>
                </c:pt>
                <c:pt idx="6">
                  <c:v>2567</c:v>
                </c:pt>
                <c:pt idx="7">
                  <c:v>2483</c:v>
                </c:pt>
                <c:pt idx="8">
                  <c:v>2644</c:v>
                </c:pt>
                <c:pt idx="9">
                  <c:v>2092</c:v>
                </c:pt>
                <c:pt idx="10">
                  <c:v>2586</c:v>
                </c:pt>
                <c:pt idx="11">
                  <c:v>2455</c:v>
                </c:pt>
                <c:pt idx="12">
                  <c:v>3032</c:v>
                </c:pt>
                <c:pt idx="13">
                  <c:v>1983</c:v>
                </c:pt>
                <c:pt idx="14">
                  <c:v>2744</c:v>
                </c:pt>
                <c:pt idx="15">
                  <c:v>2859</c:v>
                </c:pt>
                <c:pt idx="16">
                  <c:v>2804</c:v>
                </c:pt>
                <c:pt idx="17">
                  <c:v>2082</c:v>
                </c:pt>
                <c:pt idx="18">
                  <c:v>2872</c:v>
                </c:pt>
                <c:pt idx="19">
                  <c:v>2846</c:v>
                </c:pt>
                <c:pt idx="20">
                  <c:v>3144</c:v>
                </c:pt>
                <c:pt idx="21">
                  <c:v>2272</c:v>
                </c:pt>
                <c:pt idx="22">
                  <c:v>3104</c:v>
                </c:pt>
                <c:pt idx="23">
                  <c:v>3335</c:v>
                </c:pt>
                <c:pt idx="24">
                  <c:v>3176</c:v>
                </c:pt>
                <c:pt idx="25">
                  <c:v>2332</c:v>
                </c:pt>
                <c:pt idx="26">
                  <c:v>3323</c:v>
                </c:pt>
                <c:pt idx="27">
                  <c:v>2880</c:v>
                </c:pt>
                <c:pt idx="28">
                  <c:v>1846</c:v>
                </c:pt>
                <c:pt idx="29">
                  <c:v>2991</c:v>
                </c:pt>
                <c:pt idx="30">
                  <c:v>3612</c:v>
                </c:pt>
                <c:pt idx="31">
                  <c:v>3496</c:v>
                </c:pt>
                <c:pt idx="32">
                  <c:v>3681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Resumen!$B$94:$B$126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Resumen!$D$94:$D$126</c:f>
              <c:numCache>
                <c:formatCode>#,##0</c:formatCode>
                <c:ptCount val="33"/>
                <c:pt idx="0">
                  <c:v>8379</c:v>
                </c:pt>
                <c:pt idx="1">
                  <c:v>6211</c:v>
                </c:pt>
                <c:pt idx="2">
                  <c:v>8514</c:v>
                </c:pt>
                <c:pt idx="3">
                  <c:v>8527</c:v>
                </c:pt>
                <c:pt idx="4">
                  <c:v>8733</c:v>
                </c:pt>
                <c:pt idx="5">
                  <c:v>6834</c:v>
                </c:pt>
                <c:pt idx="6">
                  <c:v>9094</c:v>
                </c:pt>
                <c:pt idx="7">
                  <c:v>8879</c:v>
                </c:pt>
                <c:pt idx="8">
                  <c:v>9382</c:v>
                </c:pt>
                <c:pt idx="9">
                  <c:v>6911</c:v>
                </c:pt>
                <c:pt idx="10">
                  <c:v>9076</c:v>
                </c:pt>
                <c:pt idx="11">
                  <c:v>8554</c:v>
                </c:pt>
                <c:pt idx="12">
                  <c:v>9802</c:v>
                </c:pt>
                <c:pt idx="13">
                  <c:v>6644</c:v>
                </c:pt>
                <c:pt idx="14">
                  <c:v>9017</c:v>
                </c:pt>
                <c:pt idx="15">
                  <c:v>9186</c:v>
                </c:pt>
                <c:pt idx="16">
                  <c:v>9391</c:v>
                </c:pt>
                <c:pt idx="17">
                  <c:v>6385</c:v>
                </c:pt>
                <c:pt idx="18">
                  <c:v>9137</c:v>
                </c:pt>
                <c:pt idx="19">
                  <c:v>8734</c:v>
                </c:pt>
                <c:pt idx="20">
                  <c:v>9353</c:v>
                </c:pt>
                <c:pt idx="21">
                  <c:v>6516</c:v>
                </c:pt>
                <c:pt idx="22">
                  <c:v>9063</c:v>
                </c:pt>
                <c:pt idx="23">
                  <c:v>9440</c:v>
                </c:pt>
                <c:pt idx="24">
                  <c:v>9426</c:v>
                </c:pt>
                <c:pt idx="25">
                  <c:v>6792</c:v>
                </c:pt>
                <c:pt idx="26">
                  <c:v>9291</c:v>
                </c:pt>
                <c:pt idx="27">
                  <c:v>7854</c:v>
                </c:pt>
                <c:pt idx="28">
                  <c:v>5880</c:v>
                </c:pt>
                <c:pt idx="29">
                  <c:v>7376</c:v>
                </c:pt>
                <c:pt idx="30">
                  <c:v>8960</c:v>
                </c:pt>
                <c:pt idx="31">
                  <c:v>8439</c:v>
                </c:pt>
                <c:pt idx="32">
                  <c:v>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Resumen!$B$94:$B$126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Resumen!$E$94:$E$126</c:f>
              <c:numCache>
                <c:formatCode>#,##0</c:formatCode>
                <c:ptCount val="33"/>
                <c:pt idx="0">
                  <c:v>3701</c:v>
                </c:pt>
                <c:pt idx="1">
                  <c:v>2859</c:v>
                </c:pt>
                <c:pt idx="2">
                  <c:v>4004</c:v>
                </c:pt>
                <c:pt idx="3">
                  <c:v>4173</c:v>
                </c:pt>
                <c:pt idx="4">
                  <c:v>4203</c:v>
                </c:pt>
                <c:pt idx="5">
                  <c:v>3471</c:v>
                </c:pt>
                <c:pt idx="6">
                  <c:v>4655</c:v>
                </c:pt>
                <c:pt idx="7">
                  <c:v>4724</c:v>
                </c:pt>
                <c:pt idx="8">
                  <c:v>4852</c:v>
                </c:pt>
                <c:pt idx="9">
                  <c:v>3684</c:v>
                </c:pt>
                <c:pt idx="10">
                  <c:v>4672</c:v>
                </c:pt>
                <c:pt idx="11">
                  <c:v>4468</c:v>
                </c:pt>
                <c:pt idx="12">
                  <c:v>5382</c:v>
                </c:pt>
                <c:pt idx="13">
                  <c:v>3622</c:v>
                </c:pt>
                <c:pt idx="14">
                  <c:v>4753</c:v>
                </c:pt>
                <c:pt idx="15">
                  <c:v>5030</c:v>
                </c:pt>
                <c:pt idx="16">
                  <c:v>5094</c:v>
                </c:pt>
                <c:pt idx="17">
                  <c:v>3417</c:v>
                </c:pt>
                <c:pt idx="18">
                  <c:v>4951</c:v>
                </c:pt>
                <c:pt idx="19">
                  <c:v>4998</c:v>
                </c:pt>
                <c:pt idx="20">
                  <c:v>5420</c:v>
                </c:pt>
                <c:pt idx="21">
                  <c:v>3793</c:v>
                </c:pt>
                <c:pt idx="22">
                  <c:v>5070</c:v>
                </c:pt>
                <c:pt idx="23">
                  <c:v>5285</c:v>
                </c:pt>
                <c:pt idx="24">
                  <c:v>5380</c:v>
                </c:pt>
                <c:pt idx="25">
                  <c:v>3782</c:v>
                </c:pt>
                <c:pt idx="26">
                  <c:v>5269</c:v>
                </c:pt>
                <c:pt idx="27">
                  <c:v>4809</c:v>
                </c:pt>
                <c:pt idx="28">
                  <c:v>3542</c:v>
                </c:pt>
                <c:pt idx="29">
                  <c:v>5930</c:v>
                </c:pt>
                <c:pt idx="30">
                  <c:v>6955</c:v>
                </c:pt>
                <c:pt idx="31">
                  <c:v>6456</c:v>
                </c:pt>
                <c:pt idx="32">
                  <c:v>7084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Resumen!$B$94:$B$126</c:f>
              <c:strCache>
                <c:ptCount val="33"/>
                <c:pt idx="0">
                  <c:v>13-T2</c:v>
                </c:pt>
                <c:pt idx="1">
                  <c:v>13-T3</c:v>
                </c:pt>
                <c:pt idx="2">
                  <c:v>13-T4</c:v>
                </c:pt>
                <c:pt idx="3">
                  <c:v>14-T1</c:v>
                </c:pt>
                <c:pt idx="4">
                  <c:v>14-T2</c:v>
                </c:pt>
                <c:pt idx="5">
                  <c:v>14-T3</c:v>
                </c:pt>
                <c:pt idx="6">
                  <c:v>14-T4</c:v>
                </c:pt>
                <c:pt idx="7">
                  <c:v>15-T1</c:v>
                </c:pt>
                <c:pt idx="8">
                  <c:v>15-T2</c:v>
                </c:pt>
                <c:pt idx="9">
                  <c:v>15-T3</c:v>
                </c:pt>
                <c:pt idx="10">
                  <c:v>15-T4</c:v>
                </c:pt>
                <c:pt idx="11">
                  <c:v>16-T1</c:v>
                </c:pt>
                <c:pt idx="12">
                  <c:v>16-T2</c:v>
                </c:pt>
                <c:pt idx="13">
                  <c:v>16-T3</c:v>
                </c:pt>
                <c:pt idx="14">
                  <c:v>16-T4</c:v>
                </c:pt>
                <c:pt idx="15">
                  <c:v>17-T1</c:v>
                </c:pt>
                <c:pt idx="16">
                  <c:v>17-T2</c:v>
                </c:pt>
                <c:pt idx="17">
                  <c:v>17-T3</c:v>
                </c:pt>
                <c:pt idx="18">
                  <c:v>17-T4</c:v>
                </c:pt>
                <c:pt idx="19">
                  <c:v>18-T1</c:v>
                </c:pt>
                <c:pt idx="20">
                  <c:v>18-T2</c:v>
                </c:pt>
                <c:pt idx="21">
                  <c:v>18-T3</c:v>
                </c:pt>
                <c:pt idx="22">
                  <c:v>18-T4</c:v>
                </c:pt>
                <c:pt idx="23">
                  <c:v>19-T1</c:v>
                </c:pt>
                <c:pt idx="24">
                  <c:v>19-T2</c:v>
                </c:pt>
                <c:pt idx="25">
                  <c:v>19-T3</c:v>
                </c:pt>
                <c:pt idx="26">
                  <c:v>19-T4</c:v>
                </c:pt>
                <c:pt idx="27">
                  <c:v>20-T1</c:v>
                </c:pt>
                <c:pt idx="28">
                  <c:v>20-T2</c:v>
                </c:pt>
                <c:pt idx="29">
                  <c:v>20-T3</c:v>
                </c:pt>
                <c:pt idx="30">
                  <c:v>20-T4</c:v>
                </c:pt>
                <c:pt idx="31">
                  <c:v>21-T1</c:v>
                </c:pt>
                <c:pt idx="32">
                  <c:v>21-T2</c:v>
                </c:pt>
              </c:strCache>
            </c:strRef>
          </c:cat>
          <c:val>
            <c:numRef>
              <c:f>Resumen!$F$94:$F$126</c:f>
              <c:numCache>
                <c:formatCode>#,##0</c:formatCode>
                <c:ptCount val="33"/>
                <c:pt idx="0">
                  <c:v>6639</c:v>
                </c:pt>
                <c:pt idx="1">
                  <c:v>4998</c:v>
                </c:pt>
                <c:pt idx="2">
                  <c:v>7378</c:v>
                </c:pt>
                <c:pt idx="3">
                  <c:v>7150</c:v>
                </c:pt>
                <c:pt idx="4">
                  <c:v>7101</c:v>
                </c:pt>
                <c:pt idx="5">
                  <c:v>5922</c:v>
                </c:pt>
                <c:pt idx="6">
                  <c:v>7941</c:v>
                </c:pt>
                <c:pt idx="7">
                  <c:v>7381</c:v>
                </c:pt>
                <c:pt idx="8">
                  <c:v>7471</c:v>
                </c:pt>
                <c:pt idx="9">
                  <c:v>5640</c:v>
                </c:pt>
                <c:pt idx="10">
                  <c:v>7612</c:v>
                </c:pt>
                <c:pt idx="11">
                  <c:v>6844</c:v>
                </c:pt>
                <c:pt idx="12">
                  <c:v>7942</c:v>
                </c:pt>
                <c:pt idx="13">
                  <c:v>5748</c:v>
                </c:pt>
                <c:pt idx="14">
                  <c:v>7864</c:v>
                </c:pt>
                <c:pt idx="15">
                  <c:v>7776</c:v>
                </c:pt>
                <c:pt idx="16">
                  <c:v>7441</c:v>
                </c:pt>
                <c:pt idx="17">
                  <c:v>5362</c:v>
                </c:pt>
                <c:pt idx="18">
                  <c:v>7432</c:v>
                </c:pt>
                <c:pt idx="19">
                  <c:v>7050</c:v>
                </c:pt>
                <c:pt idx="20">
                  <c:v>7789</c:v>
                </c:pt>
                <c:pt idx="21">
                  <c:v>5492</c:v>
                </c:pt>
                <c:pt idx="22">
                  <c:v>7857</c:v>
                </c:pt>
                <c:pt idx="23">
                  <c:v>7545</c:v>
                </c:pt>
                <c:pt idx="24">
                  <c:v>7303</c:v>
                </c:pt>
                <c:pt idx="25">
                  <c:v>5753</c:v>
                </c:pt>
                <c:pt idx="26">
                  <c:v>7763</c:v>
                </c:pt>
                <c:pt idx="27">
                  <c:v>6286</c:v>
                </c:pt>
                <c:pt idx="28">
                  <c:v>4387</c:v>
                </c:pt>
                <c:pt idx="29">
                  <c:v>6981</c:v>
                </c:pt>
                <c:pt idx="30">
                  <c:v>7530</c:v>
                </c:pt>
                <c:pt idx="31">
                  <c:v>7006</c:v>
                </c:pt>
                <c:pt idx="32">
                  <c:v>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disolución'!$H$50:$H$66</c:f>
              <c:numCache>
                <c:formatCode>#,##0.0</c:formatCode>
                <c:ptCount val="17"/>
                <c:pt idx="0">
                  <c:v>59.004381263497464</c:v>
                </c:pt>
                <c:pt idx="1">
                  <c:v>45.345793743789478</c:v>
                </c:pt>
                <c:pt idx="2">
                  <c:v>55.55775238245878</c:v>
                </c:pt>
                <c:pt idx="3">
                  <c:v>63.377896894483051</c:v>
                </c:pt>
                <c:pt idx="4">
                  <c:v>69.034947618179174</c:v>
                </c:pt>
                <c:pt idx="5">
                  <c:v>60.584486264093592</c:v>
                </c:pt>
                <c:pt idx="6">
                  <c:v>43.464001098568374</c:v>
                </c:pt>
                <c:pt idx="7">
                  <c:v>56.011548047848613</c:v>
                </c:pt>
                <c:pt idx="8">
                  <c:v>56.091793039718816</c:v>
                </c:pt>
                <c:pt idx="9">
                  <c:v>62.878571081996625</c:v>
                </c:pt>
                <c:pt idx="10">
                  <c:v>50.90846582285176</c:v>
                </c:pt>
                <c:pt idx="11">
                  <c:v>50.255266317651142</c:v>
                </c:pt>
                <c:pt idx="12">
                  <c:v>56.911247657914622</c:v>
                </c:pt>
                <c:pt idx="13">
                  <c:v>61.794355237170429</c:v>
                </c:pt>
                <c:pt idx="14">
                  <c:v>47.804690608344949</c:v>
                </c:pt>
                <c:pt idx="15">
                  <c:v>46.868764296216014</c:v>
                </c:pt>
                <c:pt idx="16">
                  <c:v>52.314362328646965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 Segundo trimestre de 2021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TSJ'!$H$50:$H$66</c:f>
              <c:numCache>
                <c:formatCode>#,##0.0</c:formatCode>
                <c:ptCount val="17"/>
                <c:pt idx="0">
                  <c:v>0.9264672229793518</c:v>
                </c:pt>
                <c:pt idx="1">
                  <c:v>0.2263517158591821</c:v>
                </c:pt>
                <c:pt idx="2">
                  <c:v>0.49428605322472219</c:v>
                </c:pt>
                <c:pt idx="3">
                  <c:v>0.426499979101501</c:v>
                </c:pt>
                <c:pt idx="4">
                  <c:v>0.59870201403357526</c:v>
                </c:pt>
                <c:pt idx="5">
                  <c:v>0.34228523313047227</c:v>
                </c:pt>
                <c:pt idx="6">
                  <c:v>0.46193624355966384</c:v>
                </c:pt>
                <c:pt idx="7">
                  <c:v>0.63483009993202433</c:v>
                </c:pt>
                <c:pt idx="8">
                  <c:v>0.5285597597399383</c:v>
                </c:pt>
                <c:pt idx="9">
                  <c:v>0.79217097426137484</c:v>
                </c:pt>
                <c:pt idx="10">
                  <c:v>0.28334953148154968</c:v>
                </c:pt>
                <c:pt idx="11">
                  <c:v>0.44539379306633214</c:v>
                </c:pt>
                <c:pt idx="12">
                  <c:v>0.62262891420484878</c:v>
                </c:pt>
                <c:pt idx="13">
                  <c:v>0.98818265304643527</c:v>
                </c:pt>
                <c:pt idx="14">
                  <c:v>0.60512266592841701</c:v>
                </c:pt>
                <c:pt idx="15">
                  <c:v>0.67794741026349103</c:v>
                </c:pt>
                <c:pt idx="16">
                  <c:v>0.62651930932511346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 consensuada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TSJ'!$H$50:$H$66</c:f>
              <c:numCache>
                <c:formatCode>#,##0.0</c:formatCode>
                <c:ptCount val="17"/>
                <c:pt idx="0">
                  <c:v>1.5170900776286886</c:v>
                </c:pt>
                <c:pt idx="1">
                  <c:v>1.2826597232020318</c:v>
                </c:pt>
                <c:pt idx="2">
                  <c:v>1.4828581596741666</c:v>
                </c:pt>
                <c:pt idx="3">
                  <c:v>1.3647999331248033</c:v>
                </c:pt>
                <c:pt idx="4">
                  <c:v>1.7039980399417141</c:v>
                </c:pt>
                <c:pt idx="5">
                  <c:v>0.51342784969570843</c:v>
                </c:pt>
                <c:pt idx="6">
                  <c:v>1.6797681583987778</c:v>
                </c:pt>
                <c:pt idx="7">
                  <c:v>1.6114917921351388</c:v>
                </c:pt>
                <c:pt idx="8">
                  <c:v>1.5856792792198147</c:v>
                </c:pt>
                <c:pt idx="9">
                  <c:v>1.703167594661956</c:v>
                </c:pt>
                <c:pt idx="10">
                  <c:v>2.2667962518523974</c:v>
                </c:pt>
                <c:pt idx="11">
                  <c:v>1.1506006320880247</c:v>
                </c:pt>
                <c:pt idx="12">
                  <c:v>1.3935028079822807</c:v>
                </c:pt>
                <c:pt idx="13">
                  <c:v>2.5033960543843028</c:v>
                </c:pt>
                <c:pt idx="14">
                  <c:v>3.4794553290883981</c:v>
                </c:pt>
                <c:pt idx="15">
                  <c:v>0.90392988035132138</c:v>
                </c:pt>
                <c:pt idx="16">
                  <c:v>3.132596546625567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TSJ'!$H$50:$H$66</c:f>
              <c:numCache>
                <c:formatCode>#,##0.0</c:formatCode>
                <c:ptCount val="17"/>
                <c:pt idx="0">
                  <c:v>26.195860729741174</c:v>
                </c:pt>
                <c:pt idx="1">
                  <c:v>11.845739796630529</c:v>
                </c:pt>
                <c:pt idx="2">
                  <c:v>18.090869548024834</c:v>
                </c:pt>
                <c:pt idx="3">
                  <c:v>21.324998955075053</c:v>
                </c:pt>
                <c:pt idx="4">
                  <c:v>27.586346646623966</c:v>
                </c:pt>
                <c:pt idx="5">
                  <c:v>20.194828754697866</c:v>
                </c:pt>
                <c:pt idx="6">
                  <c:v>15.285890241428877</c:v>
                </c:pt>
                <c:pt idx="7">
                  <c:v>21.926054989959919</c:v>
                </c:pt>
                <c:pt idx="8">
                  <c:v>16.308002343195657</c:v>
                </c:pt>
                <c:pt idx="9">
                  <c:v>22.378830022883839</c:v>
                </c:pt>
                <c:pt idx="10">
                  <c:v>19.740017359881296</c:v>
                </c:pt>
                <c:pt idx="11">
                  <c:v>18.817887757052535</c:v>
                </c:pt>
                <c:pt idx="12">
                  <c:v>20.947015613605981</c:v>
                </c:pt>
                <c:pt idx="13">
                  <c:v>23.914020203723734</c:v>
                </c:pt>
                <c:pt idx="14">
                  <c:v>15.128066648210426</c:v>
                </c:pt>
                <c:pt idx="15">
                  <c:v>15.140825495884634</c:v>
                </c:pt>
                <c:pt idx="16">
                  <c:v>15.662982733127837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TSJ'!$H$50:$H$66</c:f>
              <c:numCache>
                <c:formatCode>#,##0.0</c:formatCode>
                <c:ptCount val="17"/>
                <c:pt idx="0">
                  <c:v>30.318639871999288</c:v>
                </c:pt>
                <c:pt idx="1">
                  <c:v>31.991042508097731</c:v>
                </c:pt>
                <c:pt idx="2">
                  <c:v>35.39088141089011</c:v>
                </c:pt>
                <c:pt idx="3">
                  <c:v>40.090998035541098</c:v>
                </c:pt>
                <c:pt idx="4">
                  <c:v>39.145900917579915</c:v>
                </c:pt>
                <c:pt idx="5">
                  <c:v>39.533944426569548</c:v>
                </c:pt>
                <c:pt idx="6">
                  <c:v>26.036406455181059</c:v>
                </c:pt>
                <c:pt idx="7">
                  <c:v>31.839171165821529</c:v>
                </c:pt>
                <c:pt idx="8">
                  <c:v>37.64376825464926</c:v>
                </c:pt>
                <c:pt idx="9">
                  <c:v>37.944989667119849</c:v>
                </c:pt>
                <c:pt idx="10">
                  <c:v>28.618302679636518</c:v>
                </c:pt>
                <c:pt idx="11">
                  <c:v>29.841384135444251</c:v>
                </c:pt>
                <c:pt idx="12">
                  <c:v>33.903626828249742</c:v>
                </c:pt>
                <c:pt idx="13">
                  <c:v>34.388756326015951</c:v>
                </c:pt>
                <c:pt idx="14">
                  <c:v>28.592045965117705</c:v>
                </c:pt>
                <c:pt idx="15">
                  <c:v>30.100865015699</c:v>
                </c:pt>
                <c:pt idx="16">
                  <c:v>32.892263739568449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17</xdr:col>
      <xdr:colOff>349827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733425</xdr:colOff>
      <xdr:row>49</xdr:row>
      <xdr:rowOff>0</xdr:rowOff>
    </xdr:from>
    <xdr:to>
      <xdr:col>18</xdr:col>
      <xdr:colOff>104775</xdr:colOff>
      <xdr:row>66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9524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17</xdr:col>
      <xdr:colOff>400050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733426</xdr:colOff>
      <xdr:row>49</xdr:row>
      <xdr:rowOff>0</xdr:rowOff>
    </xdr:from>
    <xdr:to>
      <xdr:col>18</xdr:col>
      <xdr:colOff>9526</xdr:colOff>
      <xdr:row>66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4" y="10563225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448541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733425</xdr:colOff>
      <xdr:row>49</xdr:row>
      <xdr:rowOff>0</xdr:rowOff>
    </xdr:from>
    <xdr:to>
      <xdr:col>18</xdr:col>
      <xdr:colOff>76200</xdr:colOff>
      <xdr:row>66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6</xdr:row>
      <xdr:rowOff>19050</xdr:rowOff>
    </xdr:from>
    <xdr:to>
      <xdr:col>17</xdr:col>
      <xdr:colOff>209551</xdr:colOff>
      <xdr:row>25</xdr:row>
      <xdr:rowOff>152400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314325</xdr:colOff>
      <xdr:row>49</xdr:row>
      <xdr:rowOff>65625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438150</xdr:colOff>
      <xdr:row>67</xdr:row>
      <xdr:rowOff>885824</xdr:rowOff>
    </xdr:from>
    <xdr:to>
      <xdr:col>16</xdr:col>
      <xdr:colOff>590550</xdr:colOff>
      <xdr:row>88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91</xdr:row>
      <xdr:rowOff>1</xdr:rowOff>
    </xdr:from>
    <xdr:to>
      <xdr:col>16</xdr:col>
      <xdr:colOff>695324</xdr:colOff>
      <xdr:row>109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238124</xdr:rowOff>
    </xdr:from>
    <xdr:to>
      <xdr:col>15</xdr:col>
      <xdr:colOff>95250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5" y="238124"/>
          <a:ext cx="13106400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9</xdr:col>
      <xdr:colOff>733425</xdr:colOff>
      <xdr:row>48</xdr:row>
      <xdr:rowOff>495299</xdr:rowOff>
    </xdr:from>
    <xdr:to>
      <xdr:col>18</xdr:col>
      <xdr:colOff>76200</xdr:colOff>
      <xdr:row>66</xdr:row>
      <xdr:rowOff>123824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ECF12-6AFF-44EF-80AD-36C2F3605916}"/>
            </a:ext>
          </a:extLst>
        </xdr:cNvPr>
        <xdr:cNvSpPr/>
      </xdr:nvSpPr>
      <xdr:spPr>
        <a:xfrm flipH="1">
          <a:off x="13992225" y="238125"/>
          <a:ext cx="7715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390526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8685" y="238125"/>
          <a:ext cx="1421216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17</xdr:col>
      <xdr:colOff>514350</xdr:colOff>
      <xdr:row>1</xdr:row>
      <xdr:rowOff>9525</xdr:rowOff>
    </xdr:from>
    <xdr:to>
      <xdr:col>18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733426</xdr:colOff>
      <xdr:row>49</xdr:row>
      <xdr:rowOff>0</xdr:rowOff>
    </xdr:from>
    <xdr:to>
      <xdr:col>17</xdr:col>
      <xdr:colOff>704850</xdr:colOff>
      <xdr:row>66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581024" y="11801475"/>
          <a:ext cx="153638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17</xdr:col>
      <xdr:colOff>447675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733425</xdr:colOff>
      <xdr:row>49</xdr:row>
      <xdr:rowOff>0</xdr:rowOff>
    </xdr:from>
    <xdr:to>
      <xdr:col>18</xdr:col>
      <xdr:colOff>0</xdr:colOff>
      <xdr:row>66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403513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733425</xdr:colOff>
      <xdr:row>49</xdr:row>
      <xdr:rowOff>0</xdr:rowOff>
    </xdr:from>
    <xdr:to>
      <xdr:col>18</xdr:col>
      <xdr:colOff>19050</xdr:colOff>
      <xdr:row>66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17</xdr:col>
      <xdr:colOff>358487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9</xdr:col>
      <xdr:colOff>733426</xdr:colOff>
      <xdr:row>49</xdr:row>
      <xdr:rowOff>0</xdr:rowOff>
    </xdr:from>
    <xdr:to>
      <xdr:col>18</xdr:col>
      <xdr:colOff>9526</xdr:colOff>
      <xdr:row>66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17</xdr:col>
      <xdr:colOff>306532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9</xdr:col>
      <xdr:colOff>733426</xdr:colOff>
      <xdr:row>49</xdr:row>
      <xdr:rowOff>0</xdr:rowOff>
    </xdr:from>
    <xdr:to>
      <xdr:col>17</xdr:col>
      <xdr:colOff>790576</xdr:colOff>
      <xdr:row>66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17</xdr:col>
      <xdr:colOff>735156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733426</xdr:colOff>
      <xdr:row>49</xdr:row>
      <xdr:rowOff>0</xdr:rowOff>
    </xdr:from>
    <xdr:to>
      <xdr:col>17</xdr:col>
      <xdr:colOff>809626</xdr:colOff>
      <xdr:row>66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9"/>
      <c r="F3" s="6"/>
      <c r="G3" s="6"/>
      <c r="H3" s="6"/>
      <c r="I3" s="6"/>
      <c r="J3" s="6"/>
      <c r="K3" s="6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10"/>
      <c r="B5" s="10"/>
      <c r="C5" s="10"/>
      <c r="E5" s="9"/>
      <c r="F5" s="6"/>
      <c r="G5" s="6"/>
      <c r="H5" s="6"/>
      <c r="I5" s="6"/>
      <c r="J5" s="8"/>
      <c r="K5" s="8"/>
    </row>
    <row r="6" spans="1:12" ht="15" customHeight="1" x14ac:dyDescent="0.2">
      <c r="A6" s="10"/>
      <c r="B6" s="10"/>
      <c r="C6" s="10"/>
    </row>
    <row r="7" spans="1:12" ht="15" customHeight="1" x14ac:dyDescent="0.2">
      <c r="A7" s="11"/>
      <c r="B7" s="11"/>
      <c r="C7" s="11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12"/>
      <c r="C13" s="4"/>
    </row>
    <row r="14" spans="1:12" ht="20.100000000000001" customHeight="1" x14ac:dyDescent="0.2">
      <c r="B14" s="85" t="s">
        <v>33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20.100000000000001" customHeight="1" x14ac:dyDescent="0.2">
      <c r="B15" s="85" t="s">
        <v>585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20.100000000000001" customHeight="1" x14ac:dyDescent="0.2">
      <c r="B16" s="85" t="s">
        <v>518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2:14" ht="20.100000000000001" customHeight="1" x14ac:dyDescent="0.2">
      <c r="B17" s="85" t="s">
        <v>519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2:14" ht="20.100000000000001" customHeight="1" x14ac:dyDescent="0.2">
      <c r="B18" s="85" t="s">
        <v>520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2:14" ht="20.100000000000001" customHeight="1" x14ac:dyDescent="0.2">
      <c r="B19" s="85" t="s">
        <v>521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2:14" ht="20.100000000000001" customHeight="1" x14ac:dyDescent="0.2">
      <c r="B20" s="85" t="s">
        <v>526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2:14" ht="20.100000000000001" customHeight="1" x14ac:dyDescent="0.2">
      <c r="B21" s="85" t="s">
        <v>523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2:14" ht="20.100000000000001" customHeight="1" x14ac:dyDescent="0.2">
      <c r="B22" s="85" t="s">
        <v>522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2:14" ht="20.100000000000001" customHeight="1" x14ac:dyDescent="0.2">
      <c r="B23" s="85" t="s">
        <v>525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"/>
      <c r="N23" s="8"/>
    </row>
    <row r="24" spans="2:14" ht="20.100000000000001" customHeight="1" x14ac:dyDescent="0.2">
      <c r="B24" s="85" t="s">
        <v>524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"/>
      <c r="N24" s="8"/>
    </row>
    <row r="25" spans="2:14" ht="18.75" customHeight="1" x14ac:dyDescent="0.2">
      <c r="B25" s="85" t="s">
        <v>559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2:14" ht="18.75" customHeight="1" x14ac:dyDescent="0.2">
      <c r="B26" s="85" t="s">
        <v>34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2:14" ht="18.75" customHeight="1" x14ac:dyDescent="0.2">
      <c r="B27" s="85" t="s">
        <v>35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</row>
  </sheetData>
  <mergeCells count="14">
    <mergeCell ref="B26:L26"/>
    <mergeCell ref="B27:L27"/>
    <mergeCell ref="B21:L21"/>
    <mergeCell ref="B22:L22"/>
    <mergeCell ref="B23:L23"/>
    <mergeCell ref="B25:L25"/>
    <mergeCell ref="B24:L24"/>
    <mergeCell ref="B20:L20"/>
    <mergeCell ref="B14:L14"/>
    <mergeCell ref="B16:L16"/>
    <mergeCell ref="B17:L17"/>
    <mergeCell ref="B18:L18"/>
    <mergeCell ref="B19:L19"/>
    <mergeCell ref="B15:L1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9" width="12.28515625" style="2" customWidth="1"/>
    <col min="20" max="20" width="11.85546875" style="2" customWidth="1"/>
    <col min="21" max="22" width="12.28515625" style="2" hidden="1" customWidth="1"/>
    <col min="23" max="68" width="12.28515625" style="2" customWidth="1"/>
    <col min="69" max="16384" width="11.42578125" style="2"/>
  </cols>
  <sheetData>
    <row r="1" spans="1:10" ht="17.25" customHeight="1" x14ac:dyDescent="0.2">
      <c r="J1" s="7"/>
    </row>
    <row r="2" spans="1:10" ht="48" customHeight="1" x14ac:dyDescent="0.2">
      <c r="A2" s="52"/>
      <c r="B2" s="53"/>
      <c r="C2" s="63"/>
      <c r="D2" s="64"/>
      <c r="E2" s="64"/>
      <c r="F2" s="64"/>
    </row>
    <row r="3" spans="1:10" ht="23.25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10" ht="17.100000000000001" customHeight="1" thickBot="1" x14ac:dyDescent="0.25">
      <c r="B5" s="47" t="s">
        <v>12</v>
      </c>
      <c r="C5" s="36">
        <v>458</v>
      </c>
      <c r="D5" s="36">
        <v>301</v>
      </c>
      <c r="E5" s="36">
        <v>526</v>
      </c>
      <c r="F5" s="36">
        <v>567</v>
      </c>
      <c r="G5" s="36">
        <v>595</v>
      </c>
      <c r="H5" s="36">
        <v>581</v>
      </c>
    </row>
    <row r="6" spans="1:10" ht="17.100000000000001" customHeight="1" thickBot="1" x14ac:dyDescent="0.25">
      <c r="B6" s="47" t="s">
        <v>13</v>
      </c>
      <c r="C6" s="36">
        <v>64</v>
      </c>
      <c r="D6" s="36">
        <v>51</v>
      </c>
      <c r="E6" s="36">
        <v>66</v>
      </c>
      <c r="F6" s="36">
        <v>69</v>
      </c>
      <c r="G6" s="36">
        <v>85</v>
      </c>
      <c r="H6" s="36">
        <v>90</v>
      </c>
    </row>
    <row r="7" spans="1:10" ht="17.100000000000001" customHeight="1" thickBot="1" x14ac:dyDescent="0.25">
      <c r="B7" s="47" t="s">
        <v>563</v>
      </c>
      <c r="C7" s="36">
        <v>101</v>
      </c>
      <c r="D7" s="36">
        <v>58</v>
      </c>
      <c r="E7" s="36">
        <v>92</v>
      </c>
      <c r="F7" s="36">
        <v>113</v>
      </c>
      <c r="G7" s="36">
        <v>111</v>
      </c>
      <c r="H7" s="36">
        <v>105</v>
      </c>
    </row>
    <row r="8" spans="1:10" ht="17.100000000000001" customHeight="1" thickBot="1" x14ac:dyDescent="0.25">
      <c r="B8" s="47" t="s">
        <v>53</v>
      </c>
      <c r="C8" s="36">
        <v>100</v>
      </c>
      <c r="D8" s="36">
        <v>67</v>
      </c>
      <c r="E8" s="36">
        <v>104</v>
      </c>
      <c r="F8" s="36">
        <v>133</v>
      </c>
      <c r="G8" s="36">
        <v>124</v>
      </c>
      <c r="H8" s="36">
        <v>118</v>
      </c>
    </row>
    <row r="9" spans="1:10" ht="17.100000000000001" customHeight="1" thickBot="1" x14ac:dyDescent="0.25">
      <c r="B9" s="47" t="s">
        <v>14</v>
      </c>
      <c r="C9" s="36">
        <v>129</v>
      </c>
      <c r="D9" s="36">
        <v>80</v>
      </c>
      <c r="E9" s="36">
        <v>145</v>
      </c>
      <c r="F9" s="36">
        <v>182</v>
      </c>
      <c r="G9" s="36">
        <v>178</v>
      </c>
      <c r="H9" s="36">
        <v>210</v>
      </c>
    </row>
    <row r="10" spans="1:10" ht="17.100000000000001" customHeight="1" thickBot="1" x14ac:dyDescent="0.25">
      <c r="B10" s="47" t="s">
        <v>15</v>
      </c>
      <c r="C10" s="36">
        <v>38</v>
      </c>
      <c r="D10" s="36">
        <v>22</v>
      </c>
      <c r="E10" s="36">
        <v>30</v>
      </c>
      <c r="F10" s="36">
        <v>43</v>
      </c>
      <c r="G10" s="36">
        <v>37</v>
      </c>
      <c r="H10" s="36">
        <v>57</v>
      </c>
    </row>
    <row r="11" spans="1:10" ht="17.100000000000001" customHeight="1" thickBot="1" x14ac:dyDescent="0.25">
      <c r="B11" s="47" t="s">
        <v>52</v>
      </c>
      <c r="C11" s="36">
        <v>131</v>
      </c>
      <c r="D11" s="36">
        <v>86</v>
      </c>
      <c r="E11" s="36">
        <v>142</v>
      </c>
      <c r="F11" s="36">
        <v>128</v>
      </c>
      <c r="G11" s="36">
        <v>135</v>
      </c>
      <c r="H11" s="36">
        <v>129</v>
      </c>
    </row>
    <row r="12" spans="1:10" ht="17.100000000000001" customHeight="1" thickBot="1" x14ac:dyDescent="0.25">
      <c r="B12" s="47" t="s">
        <v>36</v>
      </c>
      <c r="C12" s="36">
        <v>113</v>
      </c>
      <c r="D12" s="36">
        <v>64</v>
      </c>
      <c r="E12" s="36">
        <v>110</v>
      </c>
      <c r="F12" s="36">
        <v>136</v>
      </c>
      <c r="G12" s="36">
        <v>112</v>
      </c>
      <c r="H12" s="36">
        <v>115</v>
      </c>
    </row>
    <row r="13" spans="1:10" ht="17.100000000000001" customHeight="1" thickBot="1" x14ac:dyDescent="0.25">
      <c r="B13" s="47" t="s">
        <v>23</v>
      </c>
      <c r="C13" s="36">
        <v>598</v>
      </c>
      <c r="D13" s="36">
        <v>384</v>
      </c>
      <c r="E13" s="36">
        <v>562</v>
      </c>
      <c r="F13" s="36">
        <v>727</v>
      </c>
      <c r="G13" s="36">
        <v>755</v>
      </c>
      <c r="H13" s="36">
        <v>767</v>
      </c>
    </row>
    <row r="14" spans="1:10" ht="17.100000000000001" customHeight="1" thickBot="1" x14ac:dyDescent="0.25">
      <c r="B14" s="47" t="s">
        <v>54</v>
      </c>
      <c r="C14" s="36">
        <v>327</v>
      </c>
      <c r="D14" s="36">
        <v>247</v>
      </c>
      <c r="E14" s="36">
        <v>346</v>
      </c>
      <c r="F14" s="36">
        <v>404</v>
      </c>
      <c r="G14" s="36">
        <v>385</v>
      </c>
      <c r="H14" s="36">
        <v>419</v>
      </c>
    </row>
    <row r="15" spans="1:10" ht="17.100000000000001" customHeight="1" thickBot="1" x14ac:dyDescent="0.25">
      <c r="B15" s="47" t="s">
        <v>24</v>
      </c>
      <c r="C15" s="36">
        <v>43</v>
      </c>
      <c r="D15" s="36">
        <v>29</v>
      </c>
      <c r="E15" s="36">
        <v>68</v>
      </c>
      <c r="F15" s="36">
        <v>82</v>
      </c>
      <c r="G15" s="36">
        <v>89</v>
      </c>
      <c r="H15" s="36">
        <v>76</v>
      </c>
    </row>
    <row r="16" spans="1:10" ht="17.100000000000001" customHeight="1" thickBot="1" x14ac:dyDescent="0.25">
      <c r="B16" s="47" t="s">
        <v>16</v>
      </c>
      <c r="C16" s="36">
        <v>150</v>
      </c>
      <c r="D16" s="36">
        <v>89</v>
      </c>
      <c r="E16" s="36">
        <v>154</v>
      </c>
      <c r="F16" s="36">
        <v>180</v>
      </c>
      <c r="G16" s="36">
        <v>160</v>
      </c>
      <c r="H16" s="36">
        <v>183</v>
      </c>
    </row>
    <row r="17" spans="2:8" ht="17.100000000000001" customHeight="1" thickBot="1" x14ac:dyDescent="0.25">
      <c r="B17" s="47" t="s">
        <v>564</v>
      </c>
      <c r="C17" s="36">
        <v>318</v>
      </c>
      <c r="D17" s="36">
        <v>156</v>
      </c>
      <c r="E17" s="36">
        <v>370</v>
      </c>
      <c r="F17" s="36">
        <v>471</v>
      </c>
      <c r="G17" s="36">
        <v>388</v>
      </c>
      <c r="H17" s="36">
        <v>466</v>
      </c>
    </row>
    <row r="18" spans="2:8" ht="17.100000000000001" customHeight="1" thickBot="1" x14ac:dyDescent="0.25">
      <c r="B18" s="47" t="s">
        <v>565</v>
      </c>
      <c r="C18" s="36">
        <v>81</v>
      </c>
      <c r="D18" s="36">
        <v>78</v>
      </c>
      <c r="E18" s="36">
        <v>94</v>
      </c>
      <c r="F18" s="36">
        <v>105</v>
      </c>
      <c r="G18" s="36">
        <v>116</v>
      </c>
      <c r="H18" s="36">
        <v>125</v>
      </c>
    </row>
    <row r="19" spans="2:8" ht="17.100000000000001" customHeight="1" thickBot="1" x14ac:dyDescent="0.25">
      <c r="B19" s="47" t="s">
        <v>566</v>
      </c>
      <c r="C19" s="36">
        <v>52</v>
      </c>
      <c r="D19" s="36">
        <v>35</v>
      </c>
      <c r="E19" s="36">
        <v>33</v>
      </c>
      <c r="F19" s="36">
        <v>53</v>
      </c>
      <c r="G19" s="36">
        <v>29</v>
      </c>
      <c r="H19" s="36">
        <v>43</v>
      </c>
    </row>
    <row r="20" spans="2:8" ht="17.100000000000001" customHeight="1" thickBot="1" x14ac:dyDescent="0.25">
      <c r="B20" s="47" t="s">
        <v>37</v>
      </c>
      <c r="C20" s="36">
        <v>164</v>
      </c>
      <c r="D20" s="36">
        <v>94</v>
      </c>
      <c r="E20" s="36">
        <v>127</v>
      </c>
      <c r="F20" s="36">
        <v>192</v>
      </c>
      <c r="G20" s="36">
        <v>177</v>
      </c>
      <c r="H20" s="36">
        <v>183</v>
      </c>
    </row>
    <row r="21" spans="2:8" ht="17.100000000000001" customHeight="1" thickBot="1" x14ac:dyDescent="0.25">
      <c r="B21" s="47" t="s">
        <v>17</v>
      </c>
      <c r="C21" s="36">
        <v>13</v>
      </c>
      <c r="D21" s="36">
        <v>5</v>
      </c>
      <c r="E21" s="36">
        <v>22</v>
      </c>
      <c r="F21" s="36">
        <v>27</v>
      </c>
      <c r="G21" s="36">
        <v>20</v>
      </c>
      <c r="H21" s="36">
        <v>14</v>
      </c>
    </row>
    <row r="22" spans="2:8" ht="17.100000000000001" customHeight="1" thickBot="1" x14ac:dyDescent="0.25">
      <c r="B22" s="48" t="s">
        <v>25</v>
      </c>
      <c r="C22" s="50">
        <f t="shared" ref="C22:E22" si="0">SUM(C5:C21)</f>
        <v>2880</v>
      </c>
      <c r="D22" s="50">
        <f t="shared" si="0"/>
        <v>1846</v>
      </c>
      <c r="E22" s="50">
        <f t="shared" si="0"/>
        <v>2991</v>
      </c>
      <c r="F22" s="50">
        <f>SUM(F5:F21)</f>
        <v>3612</v>
      </c>
      <c r="G22" s="50">
        <f>SUM(G5:G21)</f>
        <v>3496</v>
      </c>
      <c r="H22" s="50">
        <f>SUM(H5:H21)</f>
        <v>3681</v>
      </c>
    </row>
    <row r="25" spans="2:8" ht="39" customHeight="1" x14ac:dyDescent="0.2">
      <c r="B25" s="19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59">
        <f t="shared" ref="C26:D43" si="1">+(G5-C5)/C5</f>
        <v>0.29912663755458513</v>
      </c>
      <c r="D26" s="59">
        <f t="shared" si="1"/>
        <v>0.93023255813953487</v>
      </c>
    </row>
    <row r="27" spans="2:8" ht="17.100000000000001" customHeight="1" thickBot="1" x14ac:dyDescent="0.25">
      <c r="B27" s="47" t="s">
        <v>13</v>
      </c>
      <c r="C27" s="59">
        <f t="shared" si="1"/>
        <v>0.328125</v>
      </c>
      <c r="D27" s="59">
        <f t="shared" si="1"/>
        <v>0.76470588235294112</v>
      </c>
    </row>
    <row r="28" spans="2:8" ht="17.100000000000001" customHeight="1" thickBot="1" x14ac:dyDescent="0.25">
      <c r="B28" s="47" t="s">
        <v>563</v>
      </c>
      <c r="C28" s="59">
        <f t="shared" si="1"/>
        <v>9.9009900990099015E-2</v>
      </c>
      <c r="D28" s="59">
        <f t="shared" si="1"/>
        <v>0.81034482758620685</v>
      </c>
    </row>
    <row r="29" spans="2:8" ht="17.100000000000001" customHeight="1" thickBot="1" x14ac:dyDescent="0.25">
      <c r="B29" s="47" t="s">
        <v>53</v>
      </c>
      <c r="C29" s="59">
        <f t="shared" si="1"/>
        <v>0.24</v>
      </c>
      <c r="D29" s="59">
        <f t="shared" si="1"/>
        <v>0.76119402985074625</v>
      </c>
    </row>
    <row r="30" spans="2:8" ht="17.100000000000001" customHeight="1" thickBot="1" x14ac:dyDescent="0.25">
      <c r="B30" s="47" t="s">
        <v>14</v>
      </c>
      <c r="C30" s="59">
        <f t="shared" si="1"/>
        <v>0.37984496124031009</v>
      </c>
      <c r="D30" s="59">
        <f t="shared" si="1"/>
        <v>1.625</v>
      </c>
    </row>
    <row r="31" spans="2:8" ht="17.100000000000001" customHeight="1" thickBot="1" x14ac:dyDescent="0.25">
      <c r="B31" s="47" t="s">
        <v>15</v>
      </c>
      <c r="C31" s="59">
        <f t="shared" si="1"/>
        <v>-2.6315789473684209E-2</v>
      </c>
      <c r="D31" s="59">
        <f t="shared" si="1"/>
        <v>1.5909090909090908</v>
      </c>
    </row>
    <row r="32" spans="2:8" ht="17.100000000000001" customHeight="1" thickBot="1" x14ac:dyDescent="0.25">
      <c r="B32" s="47" t="s">
        <v>52</v>
      </c>
      <c r="C32" s="59">
        <f t="shared" si="1"/>
        <v>3.0534351145038167E-2</v>
      </c>
      <c r="D32" s="59">
        <f t="shared" si="1"/>
        <v>0.5</v>
      </c>
    </row>
    <row r="33" spans="1:26" ht="17.100000000000001" customHeight="1" thickBot="1" x14ac:dyDescent="0.25">
      <c r="B33" s="47" t="s">
        <v>36</v>
      </c>
      <c r="C33" s="59">
        <f t="shared" si="1"/>
        <v>-8.8495575221238937E-3</v>
      </c>
      <c r="D33" s="59">
        <f t="shared" si="1"/>
        <v>0.796875</v>
      </c>
    </row>
    <row r="34" spans="1:26" ht="17.100000000000001" customHeight="1" thickBot="1" x14ac:dyDescent="0.25">
      <c r="B34" s="47" t="s">
        <v>23</v>
      </c>
      <c r="C34" s="59">
        <f t="shared" si="1"/>
        <v>0.26254180602006688</v>
      </c>
      <c r="D34" s="59">
        <f t="shared" si="1"/>
        <v>0.99739583333333337</v>
      </c>
    </row>
    <row r="35" spans="1:26" ht="17.100000000000001" customHeight="1" thickBot="1" x14ac:dyDescent="0.25">
      <c r="B35" s="47" t="s">
        <v>54</v>
      </c>
      <c r="C35" s="59">
        <f t="shared" si="1"/>
        <v>0.17737003058103976</v>
      </c>
      <c r="D35" s="59">
        <f t="shared" si="1"/>
        <v>0.69635627530364375</v>
      </c>
    </row>
    <row r="36" spans="1:26" ht="17.100000000000001" customHeight="1" thickBot="1" x14ac:dyDescent="0.25">
      <c r="B36" s="47" t="s">
        <v>24</v>
      </c>
      <c r="C36" s="59">
        <f t="shared" si="1"/>
        <v>1.069767441860465</v>
      </c>
      <c r="D36" s="59">
        <f t="shared" si="1"/>
        <v>1.6206896551724137</v>
      </c>
    </row>
    <row r="37" spans="1:26" ht="17.100000000000001" customHeight="1" thickBot="1" x14ac:dyDescent="0.25">
      <c r="B37" s="47" t="s">
        <v>16</v>
      </c>
      <c r="C37" s="59">
        <f t="shared" si="1"/>
        <v>6.6666666666666666E-2</v>
      </c>
      <c r="D37" s="59">
        <f t="shared" si="1"/>
        <v>1.0561797752808988</v>
      </c>
    </row>
    <row r="38" spans="1:26" ht="17.100000000000001" customHeight="1" thickBot="1" x14ac:dyDescent="0.25">
      <c r="B38" s="47" t="s">
        <v>564</v>
      </c>
      <c r="C38" s="59">
        <f t="shared" si="1"/>
        <v>0.22012578616352202</v>
      </c>
      <c r="D38" s="59">
        <f t="shared" si="1"/>
        <v>1.9871794871794872</v>
      </c>
    </row>
    <row r="39" spans="1:26" ht="17.100000000000001" customHeight="1" thickBot="1" x14ac:dyDescent="0.25">
      <c r="B39" s="47" t="s">
        <v>565</v>
      </c>
      <c r="C39" s="59">
        <f t="shared" si="1"/>
        <v>0.43209876543209874</v>
      </c>
      <c r="D39" s="59">
        <f t="shared" si="1"/>
        <v>0.60256410256410253</v>
      </c>
    </row>
    <row r="40" spans="1:26" ht="17.100000000000001" customHeight="1" thickBot="1" x14ac:dyDescent="0.25">
      <c r="B40" s="47" t="s">
        <v>566</v>
      </c>
      <c r="C40" s="59">
        <f t="shared" si="1"/>
        <v>-0.44230769230769229</v>
      </c>
      <c r="D40" s="59">
        <f t="shared" si="1"/>
        <v>0.22857142857142856</v>
      </c>
    </row>
    <row r="41" spans="1:26" ht="17.100000000000001" customHeight="1" thickBot="1" x14ac:dyDescent="0.25">
      <c r="B41" s="47" t="s">
        <v>37</v>
      </c>
      <c r="C41" s="59">
        <f t="shared" si="1"/>
        <v>7.926829268292683E-2</v>
      </c>
      <c r="D41" s="59">
        <f t="shared" si="1"/>
        <v>0.94680851063829785</v>
      </c>
    </row>
    <row r="42" spans="1:26" ht="17.100000000000001" customHeight="1" thickBot="1" x14ac:dyDescent="0.25">
      <c r="B42" s="47" t="s">
        <v>17</v>
      </c>
      <c r="C42" s="59">
        <f t="shared" si="1"/>
        <v>0.53846153846153844</v>
      </c>
      <c r="D42" s="59">
        <f t="shared" si="1"/>
        <v>1.8</v>
      </c>
    </row>
    <row r="43" spans="1:26" ht="17.100000000000001" customHeight="1" thickBot="1" x14ac:dyDescent="0.25">
      <c r="B43" s="48" t="s">
        <v>25</v>
      </c>
      <c r="C43" s="60">
        <f t="shared" si="1"/>
        <v>0.21388888888888888</v>
      </c>
      <c r="D43" s="60">
        <f t="shared" si="1"/>
        <v>0.99404117009750814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5.3035721874652966</v>
      </c>
      <c r="D50" s="80">
        <f>+D5/U50*100000</f>
        <v>3.4855354332468433</v>
      </c>
      <c r="E50" s="80">
        <f>+E5/U50*100000</f>
        <v>6.0910021192287029</v>
      </c>
      <c r="F50" s="80">
        <f>+F5/U50*100000</f>
        <v>6.5657760486742855</v>
      </c>
      <c r="G50" s="80">
        <f>+G5/V50*100000</f>
        <v>6.8905999709089292</v>
      </c>
      <c r="H50" s="80">
        <f>+H5/V50*100000</f>
        <v>6.7284682068875421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4.8142344878218672</v>
      </c>
      <c r="D51" s="80">
        <f t="shared" ref="D51:D67" si="3">+D6/U51*100000</f>
        <v>3.8363431074830507</v>
      </c>
      <c r="E51" s="80">
        <f t="shared" ref="E51:E67" si="4">+E6/U51*100000</f>
        <v>4.9646793155663005</v>
      </c>
      <c r="F51" s="80">
        <f t="shared" ref="F51:G66" si="5">+F6/U51*100000</f>
        <v>5.1903465571829512</v>
      </c>
      <c r="G51" s="80">
        <f t="shared" si="5"/>
        <v>6.4132986160101595</v>
      </c>
      <c r="H51" s="80">
        <f t="shared" ref="H51:H67" si="6">+H6/V51*100000</f>
        <v>6.7905514757754615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9.9137795646574745</v>
      </c>
      <c r="D52" s="80">
        <f t="shared" si="3"/>
        <v>5.6930615321795397</v>
      </c>
      <c r="E52" s="80">
        <f t="shared" si="4"/>
        <v>9.0303734648365115</v>
      </c>
      <c r="F52" s="80">
        <f t="shared" si="5"/>
        <v>11.091654364418758</v>
      </c>
      <c r="G52" s="80">
        <f t="shared" si="5"/>
        <v>10.973150381588832</v>
      </c>
      <c r="H52" s="80">
        <f t="shared" si="6"/>
        <v>10.380007117719167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8.5357515686577443</v>
      </c>
      <c r="D53" s="80">
        <f t="shared" si="3"/>
        <v>5.7189535510006886</v>
      </c>
      <c r="E53" s="80">
        <f t="shared" si="4"/>
        <v>8.8771816314040546</v>
      </c>
      <c r="F53" s="80">
        <f t="shared" si="5"/>
        <v>11.352549586314801</v>
      </c>
      <c r="G53" s="80">
        <f t="shared" si="5"/>
        <v>10.577199481717226</v>
      </c>
      <c r="H53" s="80">
        <f t="shared" si="6"/>
        <v>10.065399506795425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5.9284395979323072</v>
      </c>
      <c r="D54" s="80">
        <f t="shared" si="3"/>
        <v>3.6765516886401901</v>
      </c>
      <c r="E54" s="80">
        <f t="shared" si="4"/>
        <v>6.6637499356603449</v>
      </c>
      <c r="F54" s="80">
        <f t="shared" si="5"/>
        <v>8.3641550916564338</v>
      </c>
      <c r="G54" s="80">
        <f t="shared" si="5"/>
        <v>8.1976121921520306</v>
      </c>
      <c r="H54" s="80">
        <f t="shared" si="6"/>
        <v>9.6713402266962145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6.5190725761487727</v>
      </c>
      <c r="D55" s="80">
        <f t="shared" si="3"/>
        <v>3.7741999125071839</v>
      </c>
      <c r="E55" s="80">
        <f t="shared" si="4"/>
        <v>5.1466362443279783</v>
      </c>
      <c r="F55" s="80">
        <f t="shared" si="5"/>
        <v>7.3768452835367686</v>
      </c>
      <c r="G55" s="80">
        <f t="shared" si="5"/>
        <v>6.3322768129137375</v>
      </c>
      <c r="H55" s="80">
        <f t="shared" si="6"/>
        <v>9.7551291442184596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5.469915880209677</v>
      </c>
      <c r="D56" s="80">
        <f t="shared" si="3"/>
        <v>3.5909371427330705</v>
      </c>
      <c r="E56" s="80">
        <f t="shared" si="4"/>
        <v>5.9292217938150698</v>
      </c>
      <c r="F56" s="80">
        <f t="shared" si="5"/>
        <v>5.3446506310445701</v>
      </c>
      <c r="G56" s="80">
        <f t="shared" si="5"/>
        <v>5.6692175345958749</v>
      </c>
      <c r="H56" s="80">
        <f t="shared" si="6"/>
        <v>5.4172523108360586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5.5250752852625711</v>
      </c>
      <c r="D57" s="80">
        <f t="shared" si="3"/>
        <v>3.1292461792637569</v>
      </c>
      <c r="E57" s="80">
        <f t="shared" si="4"/>
        <v>5.3783918706095823</v>
      </c>
      <c r="F57" s="80">
        <f t="shared" si="5"/>
        <v>6.6496481309354838</v>
      </c>
      <c r="G57" s="80">
        <f t="shared" si="5"/>
        <v>5.46930547633744</v>
      </c>
      <c r="H57" s="80">
        <f t="shared" si="6"/>
        <v>5.6158047301679073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7.6859021147669706</v>
      </c>
      <c r="D58" s="80">
        <f t="shared" si="3"/>
        <v>4.9354287827266159</v>
      </c>
      <c r="E58" s="80">
        <f t="shared" si="4"/>
        <v>7.2232056663863498</v>
      </c>
      <c r="F58" s="80">
        <f t="shared" si="5"/>
        <v>9.3438977214641916</v>
      </c>
      <c r="G58" s="80">
        <f t="shared" si="5"/>
        <v>9.7332346000891068</v>
      </c>
      <c r="H58" s="80">
        <f t="shared" si="6"/>
        <v>9.8879350175739678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6.4658330158088626</v>
      </c>
      <c r="D59" s="80">
        <f t="shared" si="3"/>
        <v>4.8839778437455319</v>
      </c>
      <c r="E59" s="80">
        <f t="shared" si="4"/>
        <v>6.8415236191739037</v>
      </c>
      <c r="F59" s="80">
        <f t="shared" si="5"/>
        <v>7.9883686189198189</v>
      </c>
      <c r="G59" s="80">
        <f t="shared" si="5"/>
        <v>7.6246456272657328</v>
      </c>
      <c r="H59" s="80">
        <f t="shared" si="6"/>
        <v>8.2979909553879008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4.0414027614999055</v>
      </c>
      <c r="D60" s="80">
        <f t="shared" si="3"/>
        <v>2.7255972112441222</v>
      </c>
      <c r="E60" s="80">
        <f t="shared" si="4"/>
        <v>6.3910555298138041</v>
      </c>
      <c r="F60" s="80">
        <f t="shared" si="5"/>
        <v>7.7068610800695874</v>
      </c>
      <c r="G60" s="80">
        <f t="shared" si="5"/>
        <v>8.4060361006193069</v>
      </c>
      <c r="H60" s="80">
        <f t="shared" si="6"/>
        <v>7.1781881308659257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5.5518152770411335</v>
      </c>
      <c r="D61" s="80">
        <f t="shared" si="3"/>
        <v>3.2940770643777397</v>
      </c>
      <c r="E61" s="80">
        <f t="shared" si="4"/>
        <v>5.6998636844288981</v>
      </c>
      <c r="F61" s="80">
        <f t="shared" si="5"/>
        <v>6.6621783324493604</v>
      </c>
      <c r="G61" s="80">
        <f t="shared" si="5"/>
        <v>5.9385839075510951</v>
      </c>
      <c r="H61" s="80">
        <f t="shared" si="6"/>
        <v>6.792255344261565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4.6903429673174548</v>
      </c>
      <c r="D62" s="80">
        <f t="shared" si="3"/>
        <v>2.3009229650991285</v>
      </c>
      <c r="E62" s="80">
        <f t="shared" si="4"/>
        <v>5.4573172890171637</v>
      </c>
      <c r="F62" s="80">
        <f t="shared" si="5"/>
        <v>6.947017413856984</v>
      </c>
      <c r="G62" s="80">
        <f t="shared" si="5"/>
        <v>5.7519052074162218</v>
      </c>
      <c r="H62" s="80">
        <f t="shared" si="6"/>
        <v>6.9082160480823696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5.3597979422346125</v>
      </c>
      <c r="D63" s="80">
        <f t="shared" si="3"/>
        <v>5.1612869073370344</v>
      </c>
      <c r="E63" s="80">
        <f t="shared" si="4"/>
        <v>6.2200124267907846</v>
      </c>
      <c r="F63" s="80">
        <f t="shared" si="5"/>
        <v>6.9478862214152386</v>
      </c>
      <c r="G63" s="80">
        <f t="shared" si="5"/>
        <v>7.6419458502257678</v>
      </c>
      <c r="H63" s="80">
        <f t="shared" si="6"/>
        <v>8.2348554420536271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7.8645244911879519</v>
      </c>
      <c r="D64" s="80">
        <f t="shared" si="3"/>
        <v>5.2934299459918908</v>
      </c>
      <c r="E64" s="80">
        <f t="shared" si="4"/>
        <v>4.9909482347923539</v>
      </c>
      <c r="F64" s="80">
        <f t="shared" si="5"/>
        <v>8.0157653467877186</v>
      </c>
      <c r="G64" s="80">
        <f t="shared" si="5"/>
        <v>4.3871393279810231</v>
      </c>
      <c r="H64" s="80">
        <f t="shared" si="6"/>
        <v>6.5050686587304831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7.3857106314602445</v>
      </c>
      <c r="D65" s="80">
        <f t="shared" si="3"/>
        <v>4.2332731668125794</v>
      </c>
      <c r="E65" s="80">
        <f t="shared" si="4"/>
        <v>5.7194222572893363</v>
      </c>
      <c r="F65" s="80">
        <f t="shared" si="5"/>
        <v>8.6466856173193118</v>
      </c>
      <c r="G65" s="80">
        <f t="shared" si="5"/>
        <v>7.9997794411091947</v>
      </c>
      <c r="H65" s="80">
        <f t="shared" si="6"/>
        <v>8.270958405214591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4.0635920903742884</v>
      </c>
      <c r="D66" s="80">
        <f t="shared" si="3"/>
        <v>1.5629200347593417</v>
      </c>
      <c r="E66" s="80">
        <f t="shared" si="4"/>
        <v>6.8768481529411032</v>
      </c>
      <c r="F66" s="80">
        <f t="shared" si="5"/>
        <v>8.4397681877004445</v>
      </c>
      <c r="G66" s="80">
        <f t="shared" si="5"/>
        <v>6.2651930932511339</v>
      </c>
      <c r="H66" s="80">
        <f t="shared" si="6"/>
        <v>4.3856351652757937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6.0694452010761886</v>
      </c>
      <c r="D67" s="83">
        <f t="shared" si="3"/>
        <v>3.8903457781898072</v>
      </c>
      <c r="E67" s="83">
        <f t="shared" si="4"/>
        <v>6.3033717348676666</v>
      </c>
      <c r="F67" s="83">
        <f t="shared" ref="F67:G67" si="7">+F22/U67*100000</f>
        <v>7.6120958563497192</v>
      </c>
      <c r="G67" s="83">
        <f t="shared" si="7"/>
        <v>7.3841502130473078</v>
      </c>
      <c r="H67" s="83">
        <f t="shared" si="6"/>
        <v>7.7749018690581053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1.85546875" style="2" customWidth="1"/>
    <col min="21" max="22" width="12.2851562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3.25" customHeight="1" x14ac:dyDescent="0.2">
      <c r="A2" s="52"/>
      <c r="B2" s="52"/>
      <c r="C2" s="65"/>
      <c r="D2" s="65"/>
      <c r="E2" s="65"/>
      <c r="F2" s="65"/>
      <c r="G2" s="64"/>
      <c r="H2" s="64"/>
    </row>
    <row r="3" spans="1:10" ht="33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10" ht="17.100000000000001" customHeight="1" thickBot="1" x14ac:dyDescent="0.25">
      <c r="B5" s="47" t="s">
        <v>12</v>
      </c>
      <c r="C5" s="36">
        <v>1488</v>
      </c>
      <c r="D5" s="36">
        <v>1112</v>
      </c>
      <c r="E5" s="36">
        <v>1725</v>
      </c>
      <c r="F5" s="36">
        <v>1850</v>
      </c>
      <c r="G5" s="36">
        <v>1689</v>
      </c>
      <c r="H5" s="36">
        <v>1759</v>
      </c>
    </row>
    <row r="6" spans="1:10" ht="17.100000000000001" customHeight="1" thickBot="1" x14ac:dyDescent="0.25">
      <c r="B6" s="47" t="s">
        <v>13</v>
      </c>
      <c r="C6" s="36">
        <v>92</v>
      </c>
      <c r="D6" s="36">
        <v>78</v>
      </c>
      <c r="E6" s="36">
        <v>116</v>
      </c>
      <c r="F6" s="36">
        <v>116</v>
      </c>
      <c r="G6" s="36">
        <v>148</v>
      </c>
      <c r="H6" s="36">
        <v>131</v>
      </c>
    </row>
    <row r="7" spans="1:10" ht="17.100000000000001" customHeight="1" thickBot="1" x14ac:dyDescent="0.25">
      <c r="B7" s="47" t="s">
        <v>563</v>
      </c>
      <c r="C7" s="36">
        <v>97</v>
      </c>
      <c r="D7" s="36">
        <v>81</v>
      </c>
      <c r="E7" s="36">
        <v>92</v>
      </c>
      <c r="F7" s="36">
        <v>101</v>
      </c>
      <c r="G7" s="36">
        <v>98</v>
      </c>
      <c r="H7" s="36">
        <v>100</v>
      </c>
    </row>
    <row r="8" spans="1:10" ht="17.100000000000001" customHeight="1" thickBot="1" x14ac:dyDescent="0.25">
      <c r="B8" s="47" t="s">
        <v>53</v>
      </c>
      <c r="C8" s="36">
        <v>168</v>
      </c>
      <c r="D8" s="36">
        <v>111</v>
      </c>
      <c r="E8" s="36">
        <v>210</v>
      </c>
      <c r="F8" s="36">
        <v>184</v>
      </c>
      <c r="G8" s="36">
        <v>179</v>
      </c>
      <c r="H8" s="36">
        <v>176</v>
      </c>
    </row>
    <row r="9" spans="1:10" ht="17.100000000000001" customHeight="1" thickBot="1" x14ac:dyDescent="0.25">
      <c r="B9" s="47" t="s">
        <v>14</v>
      </c>
      <c r="C9" s="36">
        <v>464</v>
      </c>
      <c r="D9" s="36">
        <v>378</v>
      </c>
      <c r="E9" s="36">
        <v>610</v>
      </c>
      <c r="F9" s="36">
        <v>550</v>
      </c>
      <c r="G9" s="36">
        <v>526</v>
      </c>
      <c r="H9" s="36">
        <v>561</v>
      </c>
    </row>
    <row r="10" spans="1:10" ht="17.100000000000001" customHeight="1" thickBot="1" x14ac:dyDescent="0.25">
      <c r="B10" s="47" t="s">
        <v>15</v>
      </c>
      <c r="C10" s="36">
        <v>66</v>
      </c>
      <c r="D10" s="36">
        <v>45</v>
      </c>
      <c r="E10" s="36">
        <v>57</v>
      </c>
      <c r="F10" s="36">
        <v>68</v>
      </c>
      <c r="G10" s="36">
        <v>74</v>
      </c>
      <c r="H10" s="36">
        <v>64</v>
      </c>
    </row>
    <row r="11" spans="1:10" ht="17.100000000000001" customHeight="1" thickBot="1" x14ac:dyDescent="0.25">
      <c r="B11" s="47" t="s">
        <v>52</v>
      </c>
      <c r="C11" s="36">
        <v>210</v>
      </c>
      <c r="D11" s="36">
        <v>133</v>
      </c>
      <c r="E11" s="36">
        <v>218</v>
      </c>
      <c r="F11" s="36">
        <v>217</v>
      </c>
      <c r="G11" s="36">
        <v>257</v>
      </c>
      <c r="H11" s="36">
        <v>211</v>
      </c>
    </row>
    <row r="12" spans="1:10" ht="17.100000000000001" customHeight="1" thickBot="1" x14ac:dyDescent="0.25">
      <c r="B12" s="47" t="s">
        <v>36</v>
      </c>
      <c r="C12" s="36">
        <v>261</v>
      </c>
      <c r="D12" s="36">
        <v>183</v>
      </c>
      <c r="E12" s="36">
        <v>414</v>
      </c>
      <c r="F12" s="36">
        <v>292</v>
      </c>
      <c r="G12" s="36">
        <v>265</v>
      </c>
      <c r="H12" s="36">
        <v>274</v>
      </c>
    </row>
    <row r="13" spans="1:10" ht="17.100000000000001" customHeight="1" thickBot="1" x14ac:dyDescent="0.25">
      <c r="B13" s="47" t="s">
        <v>23</v>
      </c>
      <c r="C13" s="36">
        <v>910</v>
      </c>
      <c r="D13" s="36">
        <v>619</v>
      </c>
      <c r="E13" s="36">
        <v>819</v>
      </c>
      <c r="F13" s="36">
        <v>990</v>
      </c>
      <c r="G13" s="36">
        <v>956</v>
      </c>
      <c r="H13" s="36">
        <v>881</v>
      </c>
    </row>
    <row r="14" spans="1:10" ht="17.100000000000001" customHeight="1" thickBot="1" x14ac:dyDescent="0.25">
      <c r="B14" s="47" t="s">
        <v>54</v>
      </c>
      <c r="C14" s="36">
        <v>685</v>
      </c>
      <c r="D14" s="36">
        <v>443</v>
      </c>
      <c r="E14" s="36">
        <v>731</v>
      </c>
      <c r="F14" s="36">
        <v>773</v>
      </c>
      <c r="G14" s="36">
        <v>722</v>
      </c>
      <c r="H14" s="36">
        <v>763</v>
      </c>
    </row>
    <row r="15" spans="1:10" ht="17.100000000000001" customHeight="1" thickBot="1" x14ac:dyDescent="0.25">
      <c r="B15" s="47" t="s">
        <v>24</v>
      </c>
      <c r="C15" s="36">
        <v>131</v>
      </c>
      <c r="D15" s="36">
        <v>80</v>
      </c>
      <c r="E15" s="36">
        <v>133</v>
      </c>
      <c r="F15" s="36">
        <v>150</v>
      </c>
      <c r="G15" s="36">
        <v>137</v>
      </c>
      <c r="H15" s="36">
        <v>130</v>
      </c>
    </row>
    <row r="16" spans="1:10" ht="17.100000000000001" customHeight="1" thickBot="1" x14ac:dyDescent="0.25">
      <c r="B16" s="47" t="s">
        <v>16</v>
      </c>
      <c r="C16" s="36">
        <v>294</v>
      </c>
      <c r="D16" s="36">
        <v>207</v>
      </c>
      <c r="E16" s="36">
        <v>334</v>
      </c>
      <c r="F16" s="36">
        <v>392</v>
      </c>
      <c r="G16" s="36">
        <v>343</v>
      </c>
      <c r="H16" s="36">
        <v>350</v>
      </c>
    </row>
    <row r="17" spans="2:8" ht="17.100000000000001" customHeight="1" thickBot="1" x14ac:dyDescent="0.25">
      <c r="B17" s="47" t="s">
        <v>564</v>
      </c>
      <c r="C17" s="36">
        <v>791</v>
      </c>
      <c r="D17" s="36">
        <v>462</v>
      </c>
      <c r="E17" s="36">
        <v>861</v>
      </c>
      <c r="F17" s="36">
        <v>1087</v>
      </c>
      <c r="G17" s="36">
        <v>866</v>
      </c>
      <c r="H17" s="36">
        <v>1079</v>
      </c>
    </row>
    <row r="18" spans="2:8" ht="17.100000000000001" customHeight="1" thickBot="1" x14ac:dyDescent="0.25">
      <c r="B18" s="47" t="s">
        <v>565</v>
      </c>
      <c r="C18" s="36">
        <v>261</v>
      </c>
      <c r="D18" s="36">
        <v>217</v>
      </c>
      <c r="E18" s="36">
        <v>263</v>
      </c>
      <c r="F18" s="36">
        <v>282</v>
      </c>
      <c r="G18" s="36">
        <v>272</v>
      </c>
      <c r="H18" s="36">
        <v>301</v>
      </c>
    </row>
    <row r="19" spans="2:8" ht="17.100000000000001" customHeight="1" thickBot="1" x14ac:dyDescent="0.25">
      <c r="B19" s="47" t="s">
        <v>566</v>
      </c>
      <c r="C19" s="36">
        <v>115</v>
      </c>
      <c r="D19" s="36">
        <v>67</v>
      </c>
      <c r="E19" s="36">
        <v>118</v>
      </c>
      <c r="F19" s="36">
        <v>116</v>
      </c>
      <c r="G19" s="36">
        <v>127</v>
      </c>
      <c r="H19" s="36">
        <v>124</v>
      </c>
    </row>
    <row r="20" spans="2:8" ht="17.100000000000001" customHeight="1" thickBot="1" x14ac:dyDescent="0.25">
      <c r="B20" s="47" t="s">
        <v>37</v>
      </c>
      <c r="C20" s="36">
        <v>218</v>
      </c>
      <c r="D20" s="36">
        <v>152</v>
      </c>
      <c r="E20" s="36">
        <v>250</v>
      </c>
      <c r="F20" s="36">
        <v>328</v>
      </c>
      <c r="G20" s="36">
        <v>304</v>
      </c>
      <c r="H20" s="36">
        <v>320</v>
      </c>
    </row>
    <row r="21" spans="2:8" ht="17.100000000000001" customHeight="1" thickBot="1" x14ac:dyDescent="0.25">
      <c r="B21" s="47" t="s">
        <v>17</v>
      </c>
      <c r="C21" s="36">
        <v>35</v>
      </c>
      <c r="D21" s="36">
        <v>19</v>
      </c>
      <c r="E21" s="36">
        <v>30</v>
      </c>
      <c r="F21" s="36">
        <v>34</v>
      </c>
      <c r="G21" s="36">
        <v>43</v>
      </c>
      <c r="H21" s="36">
        <v>37</v>
      </c>
    </row>
    <row r="22" spans="2:8" ht="17.100000000000001" customHeight="1" thickBot="1" x14ac:dyDescent="0.25">
      <c r="B22" s="48" t="s">
        <v>25</v>
      </c>
      <c r="C22" s="50">
        <f t="shared" ref="C22:E22" si="0">SUM(C5:C21)</f>
        <v>6286</v>
      </c>
      <c r="D22" s="50">
        <f t="shared" si="0"/>
        <v>4387</v>
      </c>
      <c r="E22" s="50">
        <f t="shared" si="0"/>
        <v>6981</v>
      </c>
      <c r="F22" s="50">
        <f>SUM(F5:F21)</f>
        <v>7530</v>
      </c>
      <c r="G22" s="50">
        <f>SUM(G5:G21)</f>
        <v>7006</v>
      </c>
      <c r="H22" s="50">
        <f>SUM(H5:H21)</f>
        <v>7261</v>
      </c>
    </row>
    <row r="25" spans="2:8" ht="39" customHeight="1" x14ac:dyDescent="0.2">
      <c r="B25" s="19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59">
        <f t="shared" ref="C26:D43" si="1">+(G5-C5)/C5</f>
        <v>0.13508064516129031</v>
      </c>
      <c r="D26" s="59">
        <f t="shared" si="1"/>
        <v>0.58183453237410077</v>
      </c>
    </row>
    <row r="27" spans="2:8" ht="17.100000000000001" customHeight="1" thickBot="1" x14ac:dyDescent="0.25">
      <c r="B27" s="47" t="s">
        <v>13</v>
      </c>
      <c r="C27" s="59">
        <f t="shared" si="1"/>
        <v>0.60869565217391308</v>
      </c>
      <c r="D27" s="59">
        <f t="shared" si="1"/>
        <v>0.67948717948717952</v>
      </c>
    </row>
    <row r="28" spans="2:8" ht="17.100000000000001" customHeight="1" thickBot="1" x14ac:dyDescent="0.25">
      <c r="B28" s="47" t="s">
        <v>563</v>
      </c>
      <c r="C28" s="59">
        <f t="shared" si="1"/>
        <v>1.0309278350515464E-2</v>
      </c>
      <c r="D28" s="59">
        <f t="shared" si="1"/>
        <v>0.23456790123456789</v>
      </c>
    </row>
    <row r="29" spans="2:8" ht="17.100000000000001" customHeight="1" thickBot="1" x14ac:dyDescent="0.25">
      <c r="B29" s="47" t="s">
        <v>53</v>
      </c>
      <c r="C29" s="59">
        <f t="shared" si="1"/>
        <v>6.5476190476190479E-2</v>
      </c>
      <c r="D29" s="59">
        <f t="shared" si="1"/>
        <v>0.5855855855855856</v>
      </c>
    </row>
    <row r="30" spans="2:8" ht="17.100000000000001" customHeight="1" thickBot="1" x14ac:dyDescent="0.25">
      <c r="B30" s="47" t="s">
        <v>14</v>
      </c>
      <c r="C30" s="59">
        <f t="shared" si="1"/>
        <v>0.1336206896551724</v>
      </c>
      <c r="D30" s="59">
        <f t="shared" si="1"/>
        <v>0.48412698412698413</v>
      </c>
    </row>
    <row r="31" spans="2:8" ht="17.100000000000001" customHeight="1" thickBot="1" x14ac:dyDescent="0.25">
      <c r="B31" s="47" t="s">
        <v>15</v>
      </c>
      <c r="C31" s="59">
        <f t="shared" si="1"/>
        <v>0.12121212121212122</v>
      </c>
      <c r="D31" s="59">
        <f t="shared" si="1"/>
        <v>0.42222222222222222</v>
      </c>
    </row>
    <row r="32" spans="2:8" ht="17.100000000000001" customHeight="1" thickBot="1" x14ac:dyDescent="0.25">
      <c r="B32" s="47" t="s">
        <v>52</v>
      </c>
      <c r="C32" s="59">
        <f t="shared" si="1"/>
        <v>0.22380952380952382</v>
      </c>
      <c r="D32" s="59">
        <f t="shared" si="1"/>
        <v>0.5864661654135338</v>
      </c>
    </row>
    <row r="33" spans="1:25" ht="17.100000000000001" customHeight="1" thickBot="1" x14ac:dyDescent="0.25">
      <c r="B33" s="47" t="s">
        <v>36</v>
      </c>
      <c r="C33" s="59">
        <f t="shared" si="1"/>
        <v>1.532567049808429E-2</v>
      </c>
      <c r="D33" s="59">
        <f t="shared" si="1"/>
        <v>0.49726775956284153</v>
      </c>
    </row>
    <row r="34" spans="1:25" ht="17.100000000000001" customHeight="1" thickBot="1" x14ac:dyDescent="0.25">
      <c r="B34" s="47" t="s">
        <v>23</v>
      </c>
      <c r="C34" s="59">
        <f t="shared" si="1"/>
        <v>5.054945054945055E-2</v>
      </c>
      <c r="D34" s="59">
        <f t="shared" si="1"/>
        <v>0.42326332794830374</v>
      </c>
    </row>
    <row r="35" spans="1:25" ht="17.100000000000001" customHeight="1" thickBot="1" x14ac:dyDescent="0.25">
      <c r="B35" s="47" t="s">
        <v>54</v>
      </c>
      <c r="C35" s="59">
        <f t="shared" si="1"/>
        <v>5.4014598540145987E-2</v>
      </c>
      <c r="D35" s="59">
        <f t="shared" si="1"/>
        <v>0.72234762979683975</v>
      </c>
    </row>
    <row r="36" spans="1:25" ht="17.100000000000001" customHeight="1" thickBot="1" x14ac:dyDescent="0.25">
      <c r="B36" s="47" t="s">
        <v>24</v>
      </c>
      <c r="C36" s="59">
        <f t="shared" si="1"/>
        <v>4.5801526717557252E-2</v>
      </c>
      <c r="D36" s="59">
        <f t="shared" si="1"/>
        <v>0.625</v>
      </c>
    </row>
    <row r="37" spans="1:25" ht="17.100000000000001" customHeight="1" thickBot="1" x14ac:dyDescent="0.25">
      <c r="B37" s="47" t="s">
        <v>16</v>
      </c>
      <c r="C37" s="59">
        <f t="shared" si="1"/>
        <v>0.16666666666666666</v>
      </c>
      <c r="D37" s="59">
        <f t="shared" si="1"/>
        <v>0.6908212560386473</v>
      </c>
    </row>
    <row r="38" spans="1:25" ht="17.100000000000001" customHeight="1" thickBot="1" x14ac:dyDescent="0.25">
      <c r="B38" s="47" t="s">
        <v>564</v>
      </c>
      <c r="C38" s="59">
        <f t="shared" si="1"/>
        <v>9.4816687737041716E-2</v>
      </c>
      <c r="D38" s="59">
        <f t="shared" si="1"/>
        <v>1.3354978354978355</v>
      </c>
    </row>
    <row r="39" spans="1:25" ht="17.100000000000001" customHeight="1" thickBot="1" x14ac:dyDescent="0.25">
      <c r="B39" s="47" t="s">
        <v>565</v>
      </c>
      <c r="C39" s="59">
        <f t="shared" si="1"/>
        <v>4.2145593869731802E-2</v>
      </c>
      <c r="D39" s="59">
        <f t="shared" si="1"/>
        <v>0.38709677419354838</v>
      </c>
    </row>
    <row r="40" spans="1:25" ht="17.100000000000001" customHeight="1" thickBot="1" x14ac:dyDescent="0.25">
      <c r="B40" s="47" t="s">
        <v>566</v>
      </c>
      <c r="C40" s="59">
        <f t="shared" si="1"/>
        <v>0.10434782608695652</v>
      </c>
      <c r="D40" s="59">
        <f t="shared" si="1"/>
        <v>0.85074626865671643</v>
      </c>
    </row>
    <row r="41" spans="1:25" ht="17.100000000000001" customHeight="1" thickBot="1" x14ac:dyDescent="0.25">
      <c r="B41" s="47" t="s">
        <v>37</v>
      </c>
      <c r="C41" s="59">
        <f t="shared" si="1"/>
        <v>0.39449541284403672</v>
      </c>
      <c r="D41" s="59">
        <f t="shared" si="1"/>
        <v>1.1052631578947369</v>
      </c>
    </row>
    <row r="42" spans="1:25" ht="17.100000000000001" customHeight="1" thickBot="1" x14ac:dyDescent="0.25">
      <c r="B42" s="47" t="s">
        <v>17</v>
      </c>
      <c r="C42" s="59">
        <f t="shared" si="1"/>
        <v>0.22857142857142856</v>
      </c>
      <c r="D42" s="59">
        <f t="shared" si="1"/>
        <v>0.94736842105263153</v>
      </c>
    </row>
    <row r="43" spans="1:25" ht="17.100000000000001" customHeight="1" thickBot="1" x14ac:dyDescent="0.25">
      <c r="B43" s="48" t="s">
        <v>25</v>
      </c>
      <c r="C43" s="60">
        <f t="shared" si="1"/>
        <v>0.11454024817053771</v>
      </c>
      <c r="D43" s="60">
        <f t="shared" si="1"/>
        <v>0.65511739229541832</v>
      </c>
    </row>
    <row r="44" spans="1:25" ht="13.5" thickBot="1" x14ac:dyDescent="0.25">
      <c r="A44" s="81"/>
      <c r="B44" s="81"/>
      <c r="C44" s="80"/>
      <c r="D44" s="80"/>
      <c r="E44" s="80"/>
      <c r="F44" s="80"/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" thickBot="1" x14ac:dyDescent="0.25">
      <c r="A50" s="81"/>
      <c r="B50" s="82" t="s">
        <v>575</v>
      </c>
      <c r="C50" s="80">
        <f t="shared" ref="C50:C67" si="2">+C5/U50*100000</f>
        <v>17.230819683293365</v>
      </c>
      <c r="D50" s="80">
        <f t="shared" ref="D50:D67" si="3">+D5/U50*100000</f>
        <v>12.876795354719237</v>
      </c>
      <c r="E50" s="80">
        <f t="shared" ref="E50:E67" si="4">+E5/U50*100000</f>
        <v>19.975244592527591</v>
      </c>
      <c r="F50" s="80">
        <f t="shared" ref="F50:F67" si="5">+F5/U50*100000</f>
        <v>21.422726084739736</v>
      </c>
      <c r="G50" s="80">
        <f t="shared" ref="G50:G67" si="6">+G5/V50*100000</f>
        <v>19.560039245151565</v>
      </c>
      <c r="H50" s="80">
        <f>+H5/V50*100000</f>
        <v>20.370698065258498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</row>
    <row r="51" spans="1:25" ht="15" thickBot="1" x14ac:dyDescent="0.25">
      <c r="A51" s="81"/>
      <c r="B51" s="82" t="s">
        <v>576</v>
      </c>
      <c r="C51" s="80">
        <f t="shared" si="2"/>
        <v>6.9204620762439344</v>
      </c>
      <c r="D51" s="80">
        <f t="shared" si="3"/>
        <v>5.8673482820329008</v>
      </c>
      <c r="E51" s="80">
        <f t="shared" si="4"/>
        <v>8.7258000091771333</v>
      </c>
      <c r="F51" s="80">
        <f t="shared" si="5"/>
        <v>8.7258000091771333</v>
      </c>
      <c r="G51" s="80">
        <f t="shared" si="6"/>
        <v>11.166684649052982</v>
      </c>
      <c r="H51" s="80">
        <f t="shared" ref="H51:H67" si="7">+H6/V51*100000</f>
        <v>9.8840249258509498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</row>
    <row r="52" spans="1:25" ht="15" thickBot="1" x14ac:dyDescent="0.25">
      <c r="A52" s="81"/>
      <c r="B52" s="82" t="s">
        <v>577</v>
      </c>
      <c r="C52" s="80">
        <f t="shared" si="2"/>
        <v>9.5211546314037125</v>
      </c>
      <c r="D52" s="80">
        <f t="shared" si="3"/>
        <v>7.9506548983886676</v>
      </c>
      <c r="E52" s="80">
        <f t="shared" si="4"/>
        <v>9.0303734648365115</v>
      </c>
      <c r="F52" s="80">
        <f t="shared" si="5"/>
        <v>9.9137795646574745</v>
      </c>
      <c r="G52" s="80">
        <f t="shared" si="6"/>
        <v>9.688006643204556</v>
      </c>
      <c r="H52" s="80">
        <f t="shared" si="7"/>
        <v>9.8857210644944438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</row>
    <row r="53" spans="1:25" ht="15" thickBot="1" x14ac:dyDescent="0.25">
      <c r="A53" s="81"/>
      <c r="B53" s="82" t="s">
        <v>53</v>
      </c>
      <c r="C53" s="80">
        <f t="shared" si="2"/>
        <v>14.34006263534501</v>
      </c>
      <c r="D53" s="80">
        <f t="shared" si="3"/>
        <v>9.4746842412100971</v>
      </c>
      <c r="E53" s="80">
        <f t="shared" si="4"/>
        <v>17.925078294181265</v>
      </c>
      <c r="F53" s="80">
        <f t="shared" si="5"/>
        <v>15.705782886330251</v>
      </c>
      <c r="G53" s="80">
        <f t="shared" si="6"/>
        <v>15.268699251833738</v>
      </c>
      <c r="H53" s="80">
        <f t="shared" si="7"/>
        <v>15.012799264372838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</row>
    <row r="54" spans="1:25" ht="15" thickBot="1" x14ac:dyDescent="0.25">
      <c r="A54" s="81"/>
      <c r="B54" s="82" t="s">
        <v>14</v>
      </c>
      <c r="C54" s="80">
        <f t="shared" si="2"/>
        <v>21.323999794113107</v>
      </c>
      <c r="D54" s="80">
        <f t="shared" si="3"/>
        <v>17.371706728824901</v>
      </c>
      <c r="E54" s="80">
        <f t="shared" si="4"/>
        <v>28.033706625881454</v>
      </c>
      <c r="F54" s="80">
        <f t="shared" si="5"/>
        <v>25.276292859401313</v>
      </c>
      <c r="G54" s="80">
        <f t="shared" si="6"/>
        <v>24.224404567820041</v>
      </c>
      <c r="H54" s="80">
        <f t="shared" si="7"/>
        <v>25.836294605602745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</row>
    <row r="55" spans="1:25" ht="15" thickBot="1" x14ac:dyDescent="0.25">
      <c r="A55" s="81"/>
      <c r="B55" s="82" t="s">
        <v>15</v>
      </c>
      <c r="C55" s="80">
        <f t="shared" si="2"/>
        <v>11.322599737521552</v>
      </c>
      <c r="D55" s="80">
        <f t="shared" si="3"/>
        <v>7.719954366491967</v>
      </c>
      <c r="E55" s="80">
        <f t="shared" si="4"/>
        <v>9.7786088642231572</v>
      </c>
      <c r="F55" s="80">
        <f t="shared" si="5"/>
        <v>11.66570882047675</v>
      </c>
      <c r="G55" s="80">
        <f t="shared" si="6"/>
        <v>12.664553625827475</v>
      </c>
      <c r="H55" s="80">
        <f t="shared" si="7"/>
        <v>10.953127460175113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</row>
    <row r="56" spans="1:25" ht="15" thickBot="1" x14ac:dyDescent="0.25">
      <c r="A56" s="81"/>
      <c r="B56" s="82" t="s">
        <v>578</v>
      </c>
      <c r="C56" s="80">
        <f t="shared" si="2"/>
        <v>8.7685674415574972</v>
      </c>
      <c r="D56" s="80">
        <f t="shared" si="3"/>
        <v>5.5534260463197489</v>
      </c>
      <c r="E56" s="80">
        <f t="shared" si="4"/>
        <v>9.1026081059977848</v>
      </c>
      <c r="F56" s="80">
        <f t="shared" si="5"/>
        <v>9.060853022942748</v>
      </c>
      <c r="G56" s="80">
        <f t="shared" si="6"/>
        <v>10.792510417712148</v>
      </c>
      <c r="H56" s="80">
        <f t="shared" si="7"/>
        <v>8.8607770355535536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</row>
    <row r="57" spans="1:25" ht="15" thickBot="1" x14ac:dyDescent="0.25">
      <c r="A57" s="81"/>
      <c r="B57" s="82" t="s">
        <v>579</v>
      </c>
      <c r="C57" s="80">
        <f t="shared" si="2"/>
        <v>12.761457074810009</v>
      </c>
      <c r="D57" s="80">
        <f t="shared" si="3"/>
        <v>8.9476882938323055</v>
      </c>
      <c r="E57" s="80">
        <f t="shared" si="4"/>
        <v>20.242311222112427</v>
      </c>
      <c r="F57" s="80">
        <f t="shared" si="5"/>
        <v>14.277185692890891</v>
      </c>
      <c r="G57" s="80">
        <f t="shared" si="6"/>
        <v>12.940767421691266</v>
      </c>
      <c r="H57" s="80">
        <f t="shared" si="7"/>
        <v>13.380265183182667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</row>
    <row r="58" spans="1:25" ht="15" thickBot="1" x14ac:dyDescent="0.25">
      <c r="A58" s="81"/>
      <c r="B58" s="82" t="s">
        <v>23</v>
      </c>
      <c r="C58" s="80">
        <f t="shared" si="2"/>
        <v>11.695938000732346</v>
      </c>
      <c r="D58" s="80">
        <f t="shared" si="3"/>
        <v>7.9558083763223317</v>
      </c>
      <c r="E58" s="80">
        <f t="shared" si="4"/>
        <v>10.526344200659112</v>
      </c>
      <c r="F58" s="80">
        <f t="shared" si="5"/>
        <v>12.724152330467057</v>
      </c>
      <c r="G58" s="80">
        <f t="shared" si="6"/>
        <v>12.324466592960514</v>
      </c>
      <c r="H58" s="80">
        <f t="shared" si="7"/>
        <v>11.357588983680136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</row>
    <row r="59" spans="1:25" ht="15" thickBot="1" x14ac:dyDescent="0.25">
      <c r="A59" s="81"/>
      <c r="B59" s="82" t="s">
        <v>580</v>
      </c>
      <c r="C59" s="80">
        <f t="shared" si="2"/>
        <v>13.544634910792267</v>
      </c>
      <c r="D59" s="80">
        <f t="shared" si="3"/>
        <v>8.759523015300692</v>
      </c>
      <c r="E59" s="80">
        <f t="shared" si="4"/>
        <v>14.45420163472868</v>
      </c>
      <c r="F59" s="80">
        <f t="shared" si="5"/>
        <v>15.284675600061931</v>
      </c>
      <c r="G59" s="80">
        <f t="shared" si="6"/>
        <v>14.298686085417815</v>
      </c>
      <c r="H59" s="80">
        <f t="shared" si="7"/>
        <v>15.110661334035726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</row>
    <row r="60" spans="1:25" ht="15" thickBot="1" x14ac:dyDescent="0.25">
      <c r="A60" s="81"/>
      <c r="B60" s="82" t="s">
        <v>24</v>
      </c>
      <c r="C60" s="80">
        <f t="shared" si="2"/>
        <v>12.312180505964827</v>
      </c>
      <c r="D60" s="80">
        <f t="shared" si="3"/>
        <v>7.5188888586044751</v>
      </c>
      <c r="E60" s="80">
        <f t="shared" si="4"/>
        <v>12.50015272742994</v>
      </c>
      <c r="F60" s="80">
        <f t="shared" si="5"/>
        <v>14.097916609883391</v>
      </c>
      <c r="G60" s="80">
        <f t="shared" si="6"/>
        <v>12.939628604324103</v>
      </c>
      <c r="H60" s="80">
        <f t="shared" si="7"/>
        <v>12.27847969753382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</row>
    <row r="61" spans="1:25" ht="15" thickBot="1" x14ac:dyDescent="0.25">
      <c r="A61" s="81"/>
      <c r="B61" s="82" t="s">
        <v>16</v>
      </c>
      <c r="C61" s="80">
        <f t="shared" si="2"/>
        <v>10.881557943000624</v>
      </c>
      <c r="D61" s="80">
        <f t="shared" si="3"/>
        <v>7.661505082316765</v>
      </c>
      <c r="E61" s="80">
        <f t="shared" si="4"/>
        <v>12.362042016878259</v>
      </c>
      <c r="F61" s="80">
        <f t="shared" si="5"/>
        <v>14.50874392400083</v>
      </c>
      <c r="G61" s="80">
        <f t="shared" si="6"/>
        <v>12.730839251812661</v>
      </c>
      <c r="H61" s="80">
        <f t="shared" si="7"/>
        <v>12.990652297768021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</row>
    <row r="62" spans="1:25" ht="15" thickBot="1" x14ac:dyDescent="0.25">
      <c r="A62" s="81"/>
      <c r="B62" s="82" t="s">
        <v>581</v>
      </c>
      <c r="C62" s="80">
        <f t="shared" si="2"/>
        <v>11.666859393547504</v>
      </c>
      <c r="D62" s="80">
        <f t="shared" si="3"/>
        <v>6.8142718581781887</v>
      </c>
      <c r="E62" s="80">
        <f t="shared" si="4"/>
        <v>12.699324826604805</v>
      </c>
      <c r="F62" s="80">
        <f t="shared" si="5"/>
        <v>16.032713224761235</v>
      </c>
      <c r="G62" s="80">
        <f t="shared" si="6"/>
        <v>12.838015230985691</v>
      </c>
      <c r="H62" s="80">
        <f t="shared" si="7"/>
        <v>15.995633295881708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</row>
    <row r="63" spans="1:25" ht="15" thickBot="1" x14ac:dyDescent="0.25">
      <c r="A63" s="81"/>
      <c r="B63" s="82" t="s">
        <v>582</v>
      </c>
      <c r="C63" s="80">
        <f t="shared" si="2"/>
        <v>17.270460036089307</v>
      </c>
      <c r="D63" s="80">
        <f t="shared" si="3"/>
        <v>14.358964857591491</v>
      </c>
      <c r="E63" s="80">
        <f t="shared" si="4"/>
        <v>17.402800726021024</v>
      </c>
      <c r="F63" s="80">
        <f t="shared" si="5"/>
        <v>18.660037280372354</v>
      </c>
      <c r="G63" s="80">
        <f t="shared" si="6"/>
        <v>17.919045441908693</v>
      </c>
      <c r="H63" s="80">
        <f t="shared" si="7"/>
        <v>19.829531904465139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</row>
    <row r="64" spans="1:25" ht="15" thickBot="1" x14ac:dyDescent="0.25">
      <c r="A64" s="81"/>
      <c r="B64" s="82" t="s">
        <v>583</v>
      </c>
      <c r="C64" s="80">
        <f t="shared" si="2"/>
        <v>17.392698393973355</v>
      </c>
      <c r="D64" s="80">
        <f t="shared" si="3"/>
        <v>10.133137325184476</v>
      </c>
      <c r="E64" s="80">
        <f t="shared" si="4"/>
        <v>17.846420960772658</v>
      </c>
      <c r="F64" s="80">
        <f t="shared" si="5"/>
        <v>17.543939249573121</v>
      </c>
      <c r="G64" s="80">
        <f t="shared" si="6"/>
        <v>19.21264464322724</v>
      </c>
      <c r="H64" s="80">
        <f t="shared" si="7"/>
        <v>18.758802643780928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</row>
    <row r="65" spans="1:25" ht="15" thickBot="1" x14ac:dyDescent="0.25">
      <c r="A65" s="81"/>
      <c r="B65" s="82" t="s">
        <v>584</v>
      </c>
      <c r="C65" s="80">
        <f t="shared" si="2"/>
        <v>9.8175909613313017</v>
      </c>
      <c r="D65" s="80">
        <f t="shared" si="3"/>
        <v>6.8452927803777888</v>
      </c>
      <c r="E65" s="80">
        <f t="shared" si="4"/>
        <v>11.258705230884519</v>
      </c>
      <c r="F65" s="80">
        <f t="shared" si="5"/>
        <v>14.771421262920489</v>
      </c>
      <c r="G65" s="80">
        <f t="shared" si="6"/>
        <v>13.739734181340085</v>
      </c>
      <c r="H65" s="80">
        <f t="shared" si="7"/>
        <v>14.462878085621142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</row>
    <row r="66" spans="1:25" ht="15" thickBot="1" x14ac:dyDescent="0.25">
      <c r="A66" s="81"/>
      <c r="B66" s="82" t="s">
        <v>17</v>
      </c>
      <c r="C66" s="80">
        <f t="shared" si="2"/>
        <v>10.940440243315392</v>
      </c>
      <c r="D66" s="80">
        <f t="shared" si="3"/>
        <v>5.9390961320854974</v>
      </c>
      <c r="E66" s="80">
        <f t="shared" si="4"/>
        <v>9.3775202085560494</v>
      </c>
      <c r="F66" s="80">
        <f t="shared" si="5"/>
        <v>10.627856236363522</v>
      </c>
      <c r="G66" s="80">
        <f t="shared" si="6"/>
        <v>13.470165150489938</v>
      </c>
      <c r="H66" s="80">
        <f t="shared" si="7"/>
        <v>11.590607222514597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</row>
    <row r="67" spans="1:25" ht="15" thickBot="1" x14ac:dyDescent="0.25">
      <c r="A67" s="81"/>
      <c r="B67" s="48" t="s">
        <v>25</v>
      </c>
      <c r="C67" s="83">
        <f t="shared" si="2"/>
        <v>13.247407129848932</v>
      </c>
      <c r="D67" s="83">
        <f t="shared" si="3"/>
        <v>9.2453667003893187</v>
      </c>
      <c r="E67" s="83">
        <f t="shared" si="4"/>
        <v>14.712082273858636</v>
      </c>
      <c r="F67" s="83">
        <f t="shared" si="5"/>
        <v>15.869070265313784</v>
      </c>
      <c r="G67" s="83">
        <f t="shared" si="6"/>
        <v>14.797870821684622</v>
      </c>
      <c r="H67" s="83">
        <f t="shared" si="7"/>
        <v>15.336474455645451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</row>
    <row r="68" spans="1:25" ht="13.5" thickBot="1" x14ac:dyDescent="0.25">
      <c r="C68" s="80"/>
      <c r="D68" s="80"/>
      <c r="E68" s="80"/>
      <c r="F68" s="80"/>
      <c r="G68" s="80"/>
    </row>
    <row r="69" spans="1:25" ht="13.5" thickBot="1" x14ac:dyDescent="0.25">
      <c r="C69" s="80"/>
      <c r="D69" s="80"/>
      <c r="E69" s="80"/>
      <c r="F69" s="80"/>
      <c r="G69" s="80"/>
    </row>
    <row r="70" spans="1:25" ht="13.5" thickBot="1" x14ac:dyDescent="0.25">
      <c r="C70" s="80"/>
      <c r="D70" s="80"/>
      <c r="E70" s="80"/>
      <c r="F70" s="80"/>
      <c r="G70" s="80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0" width="12.28515625" style="2" customWidth="1"/>
    <col min="21" max="21" width="0.140625" style="2" customWidth="1"/>
    <col min="22" max="22" width="12.2851562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9.25" customHeight="1" x14ac:dyDescent="0.2">
      <c r="A2" s="52"/>
      <c r="B2" s="52"/>
      <c r="C2" s="65"/>
      <c r="D2" s="65"/>
      <c r="E2" s="65"/>
      <c r="F2" s="65"/>
      <c r="G2" s="64"/>
      <c r="H2" s="64"/>
    </row>
    <row r="3" spans="1:10" ht="32.25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10" ht="17.100000000000001" customHeight="1" thickBot="1" x14ac:dyDescent="0.25">
      <c r="B5" s="47" t="s">
        <v>12</v>
      </c>
      <c r="C5" s="36">
        <v>970</v>
      </c>
      <c r="D5" s="36">
        <v>857</v>
      </c>
      <c r="E5" s="36">
        <v>1344</v>
      </c>
      <c r="F5" s="36">
        <v>1557</v>
      </c>
      <c r="G5" s="36">
        <v>1506</v>
      </c>
      <c r="H5" s="36">
        <v>1649</v>
      </c>
    </row>
    <row r="6" spans="1:10" ht="17.100000000000001" customHeight="1" thickBot="1" x14ac:dyDescent="0.25">
      <c r="B6" s="47" t="s">
        <v>13</v>
      </c>
      <c r="C6" s="36">
        <v>89</v>
      </c>
      <c r="D6" s="36">
        <v>71</v>
      </c>
      <c r="E6" s="36">
        <v>98</v>
      </c>
      <c r="F6" s="36">
        <v>128</v>
      </c>
      <c r="G6" s="36">
        <v>120</v>
      </c>
      <c r="H6" s="36">
        <v>140</v>
      </c>
    </row>
    <row r="7" spans="1:10" ht="17.100000000000001" customHeight="1" thickBot="1" x14ac:dyDescent="0.25">
      <c r="B7" s="47" t="s">
        <v>563</v>
      </c>
      <c r="C7" s="36">
        <v>108</v>
      </c>
      <c r="D7" s="36">
        <v>62</v>
      </c>
      <c r="E7" s="36">
        <v>128</v>
      </c>
      <c r="F7" s="36">
        <v>124</v>
      </c>
      <c r="G7" s="36">
        <v>115</v>
      </c>
      <c r="H7" s="36">
        <v>117</v>
      </c>
    </row>
    <row r="8" spans="1:10" ht="17.100000000000001" customHeight="1" thickBot="1" x14ac:dyDescent="0.25">
      <c r="B8" s="47" t="s">
        <v>53</v>
      </c>
      <c r="C8" s="36">
        <v>154</v>
      </c>
      <c r="D8" s="36">
        <v>120</v>
      </c>
      <c r="E8" s="36">
        <v>201</v>
      </c>
      <c r="F8" s="36">
        <v>229</v>
      </c>
      <c r="G8" s="36">
        <v>234</v>
      </c>
      <c r="H8" s="36">
        <v>213</v>
      </c>
    </row>
    <row r="9" spans="1:10" ht="17.100000000000001" customHeight="1" thickBot="1" x14ac:dyDescent="0.25">
      <c r="B9" s="47" t="s">
        <v>14</v>
      </c>
      <c r="C9" s="36">
        <v>376</v>
      </c>
      <c r="D9" s="36">
        <v>317</v>
      </c>
      <c r="E9" s="36">
        <v>553</v>
      </c>
      <c r="F9" s="36">
        <v>572</v>
      </c>
      <c r="G9" s="36">
        <v>557</v>
      </c>
      <c r="H9" s="36">
        <v>686</v>
      </c>
    </row>
    <row r="10" spans="1:10" ht="17.100000000000001" customHeight="1" thickBot="1" x14ac:dyDescent="0.25">
      <c r="B10" s="47" t="s">
        <v>15</v>
      </c>
      <c r="C10" s="36">
        <v>46</v>
      </c>
      <c r="D10" s="36">
        <v>31</v>
      </c>
      <c r="E10" s="36">
        <v>47</v>
      </c>
      <c r="F10" s="36">
        <v>92</v>
      </c>
      <c r="G10" s="36">
        <v>66</v>
      </c>
      <c r="H10" s="36">
        <v>71</v>
      </c>
    </row>
    <row r="11" spans="1:10" ht="17.100000000000001" customHeight="1" thickBot="1" x14ac:dyDescent="0.25">
      <c r="B11" s="47" t="s">
        <v>52</v>
      </c>
      <c r="C11" s="36">
        <v>158</v>
      </c>
      <c r="D11" s="36">
        <v>117</v>
      </c>
      <c r="E11" s="36">
        <v>187</v>
      </c>
      <c r="F11" s="36">
        <v>218</v>
      </c>
      <c r="G11" s="36">
        <v>212</v>
      </c>
      <c r="H11" s="36">
        <v>214</v>
      </c>
    </row>
    <row r="12" spans="1:10" ht="17.100000000000001" customHeight="1" thickBot="1" x14ac:dyDescent="0.25">
      <c r="B12" s="47" t="s">
        <v>36</v>
      </c>
      <c r="C12" s="36">
        <v>167</v>
      </c>
      <c r="D12" s="36">
        <v>86</v>
      </c>
      <c r="E12" s="36">
        <v>200</v>
      </c>
      <c r="F12" s="36">
        <v>225</v>
      </c>
      <c r="G12" s="36">
        <v>190</v>
      </c>
      <c r="H12" s="36">
        <v>228</v>
      </c>
    </row>
    <row r="13" spans="1:10" ht="17.100000000000001" customHeight="1" thickBot="1" x14ac:dyDescent="0.25">
      <c r="B13" s="47" t="s">
        <v>23</v>
      </c>
      <c r="C13" s="36">
        <v>916</v>
      </c>
      <c r="D13" s="36">
        <v>661</v>
      </c>
      <c r="E13" s="36">
        <v>970</v>
      </c>
      <c r="F13" s="36">
        <v>1182</v>
      </c>
      <c r="G13" s="36">
        <v>1099</v>
      </c>
      <c r="H13" s="36">
        <v>1115</v>
      </c>
    </row>
    <row r="14" spans="1:10" ht="17.100000000000001" customHeight="1" thickBot="1" x14ac:dyDescent="0.25">
      <c r="B14" s="47" t="s">
        <v>54</v>
      </c>
      <c r="C14" s="36">
        <v>489</v>
      </c>
      <c r="D14" s="36">
        <v>376</v>
      </c>
      <c r="E14" s="36">
        <v>649</v>
      </c>
      <c r="F14" s="36">
        <v>622</v>
      </c>
      <c r="G14" s="36">
        <v>613</v>
      </c>
      <c r="H14" s="36">
        <v>678</v>
      </c>
    </row>
    <row r="15" spans="1:10" ht="17.100000000000001" customHeight="1" thickBot="1" x14ac:dyDescent="0.25">
      <c r="B15" s="47" t="s">
        <v>24</v>
      </c>
      <c r="C15" s="36">
        <v>123</v>
      </c>
      <c r="D15" s="36">
        <v>91</v>
      </c>
      <c r="E15" s="36">
        <v>158</v>
      </c>
      <c r="F15" s="36">
        <v>186</v>
      </c>
      <c r="G15" s="36">
        <v>194</v>
      </c>
      <c r="H15" s="36">
        <v>156</v>
      </c>
    </row>
    <row r="16" spans="1:10" ht="17.100000000000001" customHeight="1" thickBot="1" x14ac:dyDescent="0.25">
      <c r="B16" s="47" t="s">
        <v>16</v>
      </c>
      <c r="C16" s="36">
        <v>214</v>
      </c>
      <c r="D16" s="36">
        <v>175</v>
      </c>
      <c r="E16" s="36">
        <v>317</v>
      </c>
      <c r="F16" s="36">
        <v>331</v>
      </c>
      <c r="G16" s="36">
        <v>310</v>
      </c>
      <c r="H16" s="36">
        <v>354</v>
      </c>
    </row>
    <row r="17" spans="2:8" ht="17.100000000000001" customHeight="1" thickBot="1" x14ac:dyDescent="0.25">
      <c r="B17" s="47" t="s">
        <v>564</v>
      </c>
      <c r="C17" s="36">
        <v>506</v>
      </c>
      <c r="D17" s="36">
        <v>266</v>
      </c>
      <c r="E17" s="36">
        <v>556</v>
      </c>
      <c r="F17" s="36">
        <v>831</v>
      </c>
      <c r="G17" s="36">
        <v>585</v>
      </c>
      <c r="H17" s="36">
        <v>832</v>
      </c>
    </row>
    <row r="18" spans="2:8" ht="17.100000000000001" customHeight="1" thickBot="1" x14ac:dyDescent="0.25">
      <c r="B18" s="47" t="s">
        <v>565</v>
      </c>
      <c r="C18" s="36">
        <v>181</v>
      </c>
      <c r="D18" s="36">
        <v>144</v>
      </c>
      <c r="E18" s="36">
        <v>197</v>
      </c>
      <c r="F18" s="36">
        <v>241</v>
      </c>
      <c r="G18" s="36">
        <v>222</v>
      </c>
      <c r="H18" s="36">
        <v>227</v>
      </c>
    </row>
    <row r="19" spans="2:8" ht="17.100000000000001" customHeight="1" thickBot="1" x14ac:dyDescent="0.25">
      <c r="B19" s="47" t="s">
        <v>566</v>
      </c>
      <c r="C19" s="36">
        <v>65</v>
      </c>
      <c r="D19" s="36">
        <v>46</v>
      </c>
      <c r="E19" s="36">
        <v>82</v>
      </c>
      <c r="F19" s="36">
        <v>86</v>
      </c>
      <c r="G19" s="36">
        <v>98</v>
      </c>
      <c r="H19" s="36">
        <v>108</v>
      </c>
    </row>
    <row r="20" spans="2:8" ht="17.100000000000001" customHeight="1" thickBot="1" x14ac:dyDescent="0.25">
      <c r="B20" s="47" t="s">
        <v>37</v>
      </c>
      <c r="C20" s="36">
        <v>227</v>
      </c>
      <c r="D20" s="36">
        <v>116</v>
      </c>
      <c r="E20" s="36">
        <v>220</v>
      </c>
      <c r="F20" s="36">
        <v>297</v>
      </c>
      <c r="G20" s="36">
        <v>312</v>
      </c>
      <c r="H20" s="36">
        <v>270</v>
      </c>
    </row>
    <row r="21" spans="2:8" ht="17.100000000000001" customHeight="1" thickBot="1" x14ac:dyDescent="0.25">
      <c r="B21" s="47" t="s">
        <v>17</v>
      </c>
      <c r="C21" s="36">
        <v>20</v>
      </c>
      <c r="D21" s="36">
        <v>6</v>
      </c>
      <c r="E21" s="36">
        <v>23</v>
      </c>
      <c r="F21" s="36">
        <v>34</v>
      </c>
      <c r="G21" s="36">
        <v>23</v>
      </c>
      <c r="H21" s="36">
        <v>26</v>
      </c>
    </row>
    <row r="22" spans="2:8" ht="17.100000000000001" customHeight="1" thickBot="1" x14ac:dyDescent="0.25">
      <c r="B22" s="48" t="s">
        <v>25</v>
      </c>
      <c r="C22" s="50">
        <f t="shared" ref="C22:E22" si="0">SUM(C5:C21)</f>
        <v>4809</v>
      </c>
      <c r="D22" s="50">
        <f t="shared" si="0"/>
        <v>3542</v>
      </c>
      <c r="E22" s="50">
        <f t="shared" si="0"/>
        <v>5930</v>
      </c>
      <c r="F22" s="50">
        <f>SUM(F5:F21)</f>
        <v>6955</v>
      </c>
      <c r="G22" s="50">
        <f>SUM(G5:G21)</f>
        <v>6456</v>
      </c>
      <c r="H22" s="50">
        <f>SUM(H5:H21)</f>
        <v>7084</v>
      </c>
    </row>
    <row r="25" spans="2:8" ht="39" customHeight="1" x14ac:dyDescent="0.2">
      <c r="B25" s="19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59">
        <f t="shared" ref="C26:D43" si="1">+(G5-C5)/C5</f>
        <v>0.5525773195876289</v>
      </c>
      <c r="D26" s="59">
        <f t="shared" si="1"/>
        <v>0.92415402567094518</v>
      </c>
    </row>
    <row r="27" spans="2:8" ht="17.100000000000001" customHeight="1" thickBot="1" x14ac:dyDescent="0.25">
      <c r="B27" s="47" t="s">
        <v>13</v>
      </c>
      <c r="C27" s="59">
        <f t="shared" si="1"/>
        <v>0.34831460674157305</v>
      </c>
      <c r="D27" s="59">
        <f t="shared" si="1"/>
        <v>0.971830985915493</v>
      </c>
    </row>
    <row r="28" spans="2:8" ht="17.100000000000001" customHeight="1" thickBot="1" x14ac:dyDescent="0.25">
      <c r="B28" s="47" t="s">
        <v>563</v>
      </c>
      <c r="C28" s="59">
        <f t="shared" si="1"/>
        <v>6.4814814814814811E-2</v>
      </c>
      <c r="D28" s="59">
        <f t="shared" si="1"/>
        <v>0.88709677419354838</v>
      </c>
    </row>
    <row r="29" spans="2:8" ht="17.100000000000001" customHeight="1" thickBot="1" x14ac:dyDescent="0.25">
      <c r="B29" s="47" t="s">
        <v>53</v>
      </c>
      <c r="C29" s="59">
        <f t="shared" si="1"/>
        <v>0.51948051948051943</v>
      </c>
      <c r="D29" s="59">
        <f t="shared" si="1"/>
        <v>0.77500000000000002</v>
      </c>
    </row>
    <row r="30" spans="2:8" ht="17.100000000000001" customHeight="1" thickBot="1" x14ac:dyDescent="0.25">
      <c r="B30" s="47" t="s">
        <v>14</v>
      </c>
      <c r="C30" s="59">
        <f t="shared" si="1"/>
        <v>0.48138297872340424</v>
      </c>
      <c r="D30" s="59">
        <f t="shared" si="1"/>
        <v>1.16403785488959</v>
      </c>
    </row>
    <row r="31" spans="2:8" ht="17.100000000000001" customHeight="1" thickBot="1" x14ac:dyDescent="0.25">
      <c r="B31" s="47" t="s">
        <v>15</v>
      </c>
      <c r="C31" s="59">
        <f t="shared" si="1"/>
        <v>0.43478260869565216</v>
      </c>
      <c r="D31" s="59">
        <f t="shared" si="1"/>
        <v>1.2903225806451613</v>
      </c>
    </row>
    <row r="32" spans="2:8" ht="17.100000000000001" customHeight="1" thickBot="1" x14ac:dyDescent="0.25">
      <c r="B32" s="47" t="s">
        <v>52</v>
      </c>
      <c r="C32" s="59">
        <f t="shared" si="1"/>
        <v>0.34177215189873417</v>
      </c>
      <c r="D32" s="59">
        <f t="shared" si="1"/>
        <v>0.82905982905982911</v>
      </c>
    </row>
    <row r="33" spans="1:25" ht="17.100000000000001" customHeight="1" thickBot="1" x14ac:dyDescent="0.25">
      <c r="B33" s="47" t="s">
        <v>36</v>
      </c>
      <c r="C33" s="59">
        <f t="shared" si="1"/>
        <v>0.1377245508982036</v>
      </c>
      <c r="D33" s="59">
        <f t="shared" si="1"/>
        <v>1.6511627906976745</v>
      </c>
    </row>
    <row r="34" spans="1:25" ht="17.100000000000001" customHeight="1" thickBot="1" x14ac:dyDescent="0.25">
      <c r="B34" s="47" t="s">
        <v>23</v>
      </c>
      <c r="C34" s="59">
        <f t="shared" si="1"/>
        <v>0.19978165938864628</v>
      </c>
      <c r="D34" s="59">
        <f t="shared" si="1"/>
        <v>0.68683812405446298</v>
      </c>
    </row>
    <row r="35" spans="1:25" ht="17.100000000000001" customHeight="1" thickBot="1" x14ac:dyDescent="0.25">
      <c r="B35" s="47" t="s">
        <v>54</v>
      </c>
      <c r="C35" s="59">
        <f t="shared" si="1"/>
        <v>0.25357873210633947</v>
      </c>
      <c r="D35" s="59">
        <f t="shared" si="1"/>
        <v>0.80319148936170215</v>
      </c>
    </row>
    <row r="36" spans="1:25" ht="17.100000000000001" customHeight="1" thickBot="1" x14ac:dyDescent="0.25">
      <c r="B36" s="47" t="s">
        <v>24</v>
      </c>
      <c r="C36" s="59">
        <f t="shared" si="1"/>
        <v>0.57723577235772361</v>
      </c>
      <c r="D36" s="59">
        <f t="shared" si="1"/>
        <v>0.7142857142857143</v>
      </c>
    </row>
    <row r="37" spans="1:25" ht="17.100000000000001" customHeight="1" thickBot="1" x14ac:dyDescent="0.25">
      <c r="B37" s="47" t="s">
        <v>16</v>
      </c>
      <c r="C37" s="59">
        <f t="shared" si="1"/>
        <v>0.44859813084112149</v>
      </c>
      <c r="D37" s="59">
        <f t="shared" si="1"/>
        <v>1.0228571428571429</v>
      </c>
    </row>
    <row r="38" spans="1:25" ht="17.100000000000001" customHeight="1" thickBot="1" x14ac:dyDescent="0.25">
      <c r="B38" s="47" t="s">
        <v>564</v>
      </c>
      <c r="C38" s="59">
        <f t="shared" si="1"/>
        <v>0.15612648221343872</v>
      </c>
      <c r="D38" s="59">
        <f t="shared" si="1"/>
        <v>2.1278195488721803</v>
      </c>
    </row>
    <row r="39" spans="1:25" ht="17.100000000000001" customHeight="1" thickBot="1" x14ac:dyDescent="0.25">
      <c r="B39" s="47" t="s">
        <v>565</v>
      </c>
      <c r="C39" s="59">
        <f t="shared" si="1"/>
        <v>0.22651933701657459</v>
      </c>
      <c r="D39" s="59">
        <f t="shared" si="1"/>
        <v>0.57638888888888884</v>
      </c>
    </row>
    <row r="40" spans="1:25" ht="17.100000000000001" customHeight="1" thickBot="1" x14ac:dyDescent="0.25">
      <c r="B40" s="47" t="s">
        <v>566</v>
      </c>
      <c r="C40" s="59">
        <f t="shared" si="1"/>
        <v>0.50769230769230766</v>
      </c>
      <c r="D40" s="59">
        <f t="shared" si="1"/>
        <v>1.3478260869565217</v>
      </c>
    </row>
    <row r="41" spans="1:25" ht="17.100000000000001" customHeight="1" thickBot="1" x14ac:dyDescent="0.25">
      <c r="B41" s="47" t="s">
        <v>37</v>
      </c>
      <c r="C41" s="59">
        <f t="shared" si="1"/>
        <v>0.37444933920704848</v>
      </c>
      <c r="D41" s="59">
        <f t="shared" si="1"/>
        <v>1.3275862068965518</v>
      </c>
    </row>
    <row r="42" spans="1:25" ht="17.100000000000001" customHeight="1" thickBot="1" x14ac:dyDescent="0.25">
      <c r="B42" s="47" t="s">
        <v>17</v>
      </c>
      <c r="C42" s="59">
        <f t="shared" si="1"/>
        <v>0.15</v>
      </c>
      <c r="D42" s="59">
        <f t="shared" si="1"/>
        <v>3.3333333333333335</v>
      </c>
    </row>
    <row r="43" spans="1:25" ht="17.100000000000001" customHeight="1" thickBot="1" x14ac:dyDescent="0.25">
      <c r="B43" s="48" t="s">
        <v>25</v>
      </c>
      <c r="C43" s="60">
        <f t="shared" si="1"/>
        <v>0.34248284466625079</v>
      </c>
      <c r="D43" s="60">
        <f t="shared" si="1"/>
        <v>1</v>
      </c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" thickBot="1" x14ac:dyDescent="0.25">
      <c r="A50" s="81"/>
      <c r="B50" s="82" t="s">
        <v>575</v>
      </c>
      <c r="C50" s="80">
        <f>+C5/U50*100000</f>
        <v>11.232456379566239</v>
      </c>
      <c r="D50" s="80">
        <f>+D5/U50*100000</f>
        <v>9.9239331106064608</v>
      </c>
      <c r="E50" s="80">
        <f>+E5/U50*100000</f>
        <v>15.563321004264974</v>
      </c>
      <c r="F50" s="80">
        <f>+F5/U50*100000</f>
        <v>18.029829466994467</v>
      </c>
      <c r="G50" s="80">
        <f>+G5/V50*100000</f>
        <v>17.4407454725863</v>
      </c>
      <c r="H50" s="80">
        <f>+H5/V50*100000</f>
        <v>19.096805633661891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</row>
    <row r="51" spans="1:25" ht="15" thickBot="1" x14ac:dyDescent="0.25">
      <c r="A51" s="81"/>
      <c r="B51" s="82" t="s">
        <v>576</v>
      </c>
      <c r="C51" s="80">
        <f t="shared" ref="C51:C67" si="2">+C6/U51*100000</f>
        <v>6.6947948346272845</v>
      </c>
      <c r="D51" s="80">
        <f t="shared" ref="D51:D67" si="3">+D6/U51*100000</f>
        <v>5.3407913849273836</v>
      </c>
      <c r="E51" s="80">
        <f t="shared" ref="E51:E67" si="4">+E6/U51*100000</f>
        <v>7.3717965594772341</v>
      </c>
      <c r="F51" s="80">
        <f t="shared" ref="F51:G51" si="5">+F6/U51*100000</f>
        <v>9.6284689756437345</v>
      </c>
      <c r="G51" s="80">
        <f t="shared" si="5"/>
        <v>9.0540686343672832</v>
      </c>
      <c r="H51" s="80">
        <f t="shared" ref="H51:H67" si="6">+H6/V51*100000</f>
        <v>10.563080073428496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</row>
    <row r="52" spans="1:25" ht="15" thickBot="1" x14ac:dyDescent="0.25">
      <c r="A52" s="81"/>
      <c r="B52" s="82" t="s">
        <v>577</v>
      </c>
      <c r="C52" s="80">
        <f t="shared" si="2"/>
        <v>10.600873197851557</v>
      </c>
      <c r="D52" s="80">
        <f t="shared" si="3"/>
        <v>6.0856864654333007</v>
      </c>
      <c r="E52" s="80">
        <f t="shared" si="4"/>
        <v>12.563997864120362</v>
      </c>
      <c r="F52" s="80">
        <f t="shared" ref="F52:G52" si="7">+F7/U52*100000</f>
        <v>12.171372930866601</v>
      </c>
      <c r="G52" s="80">
        <f t="shared" si="7"/>
        <v>11.368579224168611</v>
      </c>
      <c r="H52" s="80">
        <f t="shared" si="6"/>
        <v>11.566293645458499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</row>
    <row r="53" spans="1:25" ht="15" thickBot="1" x14ac:dyDescent="0.25">
      <c r="A53" s="81"/>
      <c r="B53" s="82" t="s">
        <v>53</v>
      </c>
      <c r="C53" s="80">
        <f t="shared" si="2"/>
        <v>13.145057415732927</v>
      </c>
      <c r="D53" s="80">
        <f t="shared" si="3"/>
        <v>10.242901882389292</v>
      </c>
      <c r="E53" s="80">
        <f t="shared" si="4"/>
        <v>17.156860653002067</v>
      </c>
      <c r="F53" s="80">
        <f t="shared" ref="F53:G53" si="8">+F8/U53*100000</f>
        <v>19.546871092226233</v>
      </c>
      <c r="G53" s="80">
        <f t="shared" si="8"/>
        <v>19.960199021950245</v>
      </c>
      <c r="H53" s="80">
        <f t="shared" si="6"/>
        <v>18.168899109723942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</row>
    <row r="54" spans="1:25" ht="15" thickBot="1" x14ac:dyDescent="0.25">
      <c r="A54" s="81"/>
      <c r="B54" s="82" t="s">
        <v>14</v>
      </c>
      <c r="C54" s="80">
        <f t="shared" si="2"/>
        <v>17.279792936608896</v>
      </c>
      <c r="D54" s="80">
        <f t="shared" si="3"/>
        <v>14.568336066236755</v>
      </c>
      <c r="E54" s="80">
        <f t="shared" si="4"/>
        <v>25.414163547725316</v>
      </c>
      <c r="F54" s="80">
        <f t="shared" ref="F54:G54" si="9">+F9/U54*100000</f>
        <v>26.287344573777361</v>
      </c>
      <c r="G54" s="80">
        <f t="shared" si="9"/>
        <v>25.652078601284725</v>
      </c>
      <c r="H54" s="80">
        <f t="shared" si="6"/>
        <v>31.593044740540968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</row>
    <row r="55" spans="1:25" ht="15" thickBot="1" x14ac:dyDescent="0.25">
      <c r="A55" s="81"/>
      <c r="B55" s="82" t="s">
        <v>15</v>
      </c>
      <c r="C55" s="80">
        <f t="shared" si="2"/>
        <v>7.8915089079695662</v>
      </c>
      <c r="D55" s="80">
        <f t="shared" si="3"/>
        <v>5.3181907858055775</v>
      </c>
      <c r="E55" s="80">
        <f t="shared" si="4"/>
        <v>8.0630634494471654</v>
      </c>
      <c r="F55" s="80">
        <f t="shared" ref="F55:G55" si="10">+F10/U55*100000</f>
        <v>15.783017815939132</v>
      </c>
      <c r="G55" s="80">
        <f t="shared" si="10"/>
        <v>11.295412693305586</v>
      </c>
      <c r="H55" s="80">
        <f t="shared" si="6"/>
        <v>12.151125776131765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</row>
    <row r="56" spans="1:25" ht="15" thickBot="1" x14ac:dyDescent="0.25">
      <c r="A56" s="81"/>
      <c r="B56" s="82" t="s">
        <v>578</v>
      </c>
      <c r="C56" s="80">
        <f t="shared" si="2"/>
        <v>6.5973031226956422</v>
      </c>
      <c r="D56" s="80">
        <f t="shared" si="3"/>
        <v>4.8853447174391773</v>
      </c>
      <c r="E56" s="80">
        <f t="shared" si="4"/>
        <v>7.8082005312916758</v>
      </c>
      <c r="F56" s="80">
        <f t="shared" ref="F56:G56" si="11">+F11/U56*100000</f>
        <v>9.1026081059977848</v>
      </c>
      <c r="G56" s="80">
        <f t="shared" si="11"/>
        <v>8.9027712395135215</v>
      </c>
      <c r="H56" s="80">
        <f t="shared" si="6"/>
        <v>8.9867596474334626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</row>
    <row r="57" spans="1:25" ht="15" thickBot="1" x14ac:dyDescent="0.25">
      <c r="A57" s="81"/>
      <c r="B57" s="82" t="s">
        <v>579</v>
      </c>
      <c r="C57" s="80">
        <f t="shared" si="2"/>
        <v>8.1653767490163656</v>
      </c>
      <c r="D57" s="80">
        <f t="shared" si="3"/>
        <v>4.2049245533856734</v>
      </c>
      <c r="E57" s="80">
        <f t="shared" si="4"/>
        <v>9.7788943101992398</v>
      </c>
      <c r="F57" s="80">
        <f t="shared" ref="F57:G57" si="12">+F12/U57*100000</f>
        <v>11.001256098974146</v>
      </c>
      <c r="G57" s="80">
        <f t="shared" si="12"/>
        <v>9.2782860759295858</v>
      </c>
      <c r="H57" s="80">
        <f t="shared" si="6"/>
        <v>11.133943291115504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</row>
    <row r="58" spans="1:25" ht="15" thickBot="1" x14ac:dyDescent="0.25">
      <c r="A58" s="81"/>
      <c r="B58" s="82" t="s">
        <v>23</v>
      </c>
      <c r="C58" s="80">
        <f t="shared" si="2"/>
        <v>11.773054075462449</v>
      </c>
      <c r="D58" s="80">
        <f t="shared" si="3"/>
        <v>8.4956208994330549</v>
      </c>
      <c r="E58" s="80">
        <f t="shared" si="4"/>
        <v>12.467098748033379</v>
      </c>
      <c r="F58" s="80">
        <f t="shared" ref="F58:G58" si="13">+F13/U58*100000</f>
        <v>15.191866721830365</v>
      </c>
      <c r="G58" s="80">
        <f t="shared" si="13"/>
        <v>14.167979901321759</v>
      </c>
      <c r="H58" s="80">
        <f t="shared" si="6"/>
        <v>14.374247124634907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</row>
    <row r="59" spans="1:25" ht="15" thickBot="1" x14ac:dyDescent="0.25">
      <c r="A59" s="81"/>
      <c r="B59" s="82" t="s">
        <v>580</v>
      </c>
      <c r="C59" s="80">
        <f t="shared" si="2"/>
        <v>9.6690897392371067</v>
      </c>
      <c r="D59" s="80">
        <f t="shared" si="3"/>
        <v>7.4347193086976526</v>
      </c>
      <c r="E59" s="80">
        <f t="shared" si="4"/>
        <v>12.832800083363766</v>
      </c>
      <c r="F59" s="80">
        <f t="shared" ref="F59:G59" si="14">+F14/U59*100000</f>
        <v>12.298923962792395</v>
      </c>
      <c r="G59" s="80">
        <f t="shared" si="14"/>
        <v>12.140020180555569</v>
      </c>
      <c r="H59" s="80">
        <f t="shared" si="6"/>
        <v>13.427298013730303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</row>
    <row r="60" spans="1:25" ht="15" thickBot="1" x14ac:dyDescent="0.25">
      <c r="A60" s="81"/>
      <c r="B60" s="82" t="s">
        <v>24</v>
      </c>
      <c r="C60" s="80">
        <f t="shared" si="2"/>
        <v>11.560291620104381</v>
      </c>
      <c r="D60" s="80">
        <f t="shared" si="3"/>
        <v>8.5527360766625904</v>
      </c>
      <c r="E60" s="80">
        <f t="shared" si="4"/>
        <v>14.849805495743839</v>
      </c>
      <c r="F60" s="80">
        <f t="shared" ref="F60:G60" si="15">+F15/U60*100000</f>
        <v>17.481416596255407</v>
      </c>
      <c r="G60" s="80">
        <f t="shared" si="15"/>
        <v>18.323269702473549</v>
      </c>
      <c r="H60" s="80">
        <f t="shared" si="6"/>
        <v>14.734175637040584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</row>
    <row r="61" spans="1:25" ht="15" thickBot="1" x14ac:dyDescent="0.25">
      <c r="A61" s="81"/>
      <c r="B61" s="82" t="s">
        <v>16</v>
      </c>
      <c r="C61" s="80">
        <f t="shared" si="2"/>
        <v>7.920589795245351</v>
      </c>
      <c r="D61" s="80">
        <f t="shared" si="3"/>
        <v>6.4771178232146562</v>
      </c>
      <c r="E61" s="80">
        <f t="shared" si="4"/>
        <v>11.732836285480264</v>
      </c>
      <c r="F61" s="80">
        <f t="shared" ref="F61:G61" si="16">+F16/U61*100000</f>
        <v>12.251005711337434</v>
      </c>
      <c r="G61" s="80">
        <f t="shared" si="16"/>
        <v>11.506006320880246</v>
      </c>
      <c r="H61" s="80">
        <f t="shared" si="6"/>
        <v>13.1391168954568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</row>
    <row r="62" spans="1:25" ht="15" thickBot="1" x14ac:dyDescent="0.25">
      <c r="A62" s="81"/>
      <c r="B62" s="82" t="s">
        <v>581</v>
      </c>
      <c r="C62" s="80">
        <f t="shared" si="2"/>
        <v>7.4632501303856351</v>
      </c>
      <c r="D62" s="80">
        <f t="shared" si="3"/>
        <v>3.9233686456177446</v>
      </c>
      <c r="E62" s="80">
        <f t="shared" si="4"/>
        <v>8.2007254397122775</v>
      </c>
      <c r="F62" s="80">
        <f t="shared" ref="F62:G62" si="17">+F17/U62*100000</f>
        <v>12.256839641008819</v>
      </c>
      <c r="G62" s="80">
        <f t="shared" si="17"/>
        <v>8.6723313049961082</v>
      </c>
      <c r="H62" s="80">
        <f t="shared" si="6"/>
        <v>12.33398230043891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</row>
    <row r="63" spans="1:25" ht="15" thickBot="1" x14ac:dyDescent="0.25">
      <c r="A63" s="81"/>
      <c r="B63" s="82" t="s">
        <v>582</v>
      </c>
      <c r="C63" s="80">
        <f t="shared" si="2"/>
        <v>11.976832438820553</v>
      </c>
      <c r="D63" s="80">
        <f t="shared" si="3"/>
        <v>9.5285296750837549</v>
      </c>
      <c r="E63" s="80">
        <f t="shared" si="4"/>
        <v>13.035557958274303</v>
      </c>
      <c r="F63" s="80">
        <f t="shared" ref="F63:G63" si="18">+F18/U63*100000</f>
        <v>15.947053136772119</v>
      </c>
      <c r="G63" s="80">
        <f t="shared" si="18"/>
        <v>14.625103265087242</v>
      </c>
      <c r="H63" s="80">
        <f t="shared" si="6"/>
        <v>14.954497482769387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</row>
    <row r="64" spans="1:25" ht="15" thickBot="1" x14ac:dyDescent="0.25">
      <c r="A64" s="81"/>
      <c r="B64" s="82" t="s">
        <v>583</v>
      </c>
      <c r="C64" s="80">
        <f t="shared" si="2"/>
        <v>9.8306556139849395</v>
      </c>
      <c r="D64" s="80">
        <f t="shared" si="3"/>
        <v>6.9570793575893424</v>
      </c>
      <c r="E64" s="80">
        <f t="shared" si="4"/>
        <v>12.401750159181001</v>
      </c>
      <c r="F64" s="80">
        <f t="shared" ref="F64:G64" si="19">+F19/U64*100000</f>
        <v>13.006713581580073</v>
      </c>
      <c r="G64" s="80">
        <f t="shared" si="19"/>
        <v>14.825505315246216</v>
      </c>
      <c r="H64" s="80">
        <f t="shared" si="6"/>
        <v>16.33831198006726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</row>
    <row r="65" spans="1:25" ht="15" thickBot="1" x14ac:dyDescent="0.25">
      <c r="A65" s="81"/>
      <c r="B65" s="82" t="s">
        <v>584</v>
      </c>
      <c r="C65" s="80">
        <f t="shared" si="2"/>
        <v>10.222904349643144</v>
      </c>
      <c r="D65" s="80">
        <f t="shared" si="3"/>
        <v>5.224039227130417</v>
      </c>
      <c r="E65" s="80">
        <f t="shared" si="4"/>
        <v>9.9076606031783765</v>
      </c>
      <c r="F65" s="80">
        <f t="shared" ref="F65:G65" si="20">+F20/U65*100000</f>
        <v>13.37534181429081</v>
      </c>
      <c r="G65" s="80">
        <f t="shared" si="20"/>
        <v>14.101306133480612</v>
      </c>
      <c r="H65" s="80">
        <f t="shared" si="6"/>
        <v>12.203053384742839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</row>
    <row r="66" spans="1:25" ht="15" thickBot="1" x14ac:dyDescent="0.25">
      <c r="A66" s="81"/>
      <c r="B66" s="82" t="s">
        <v>17</v>
      </c>
      <c r="C66" s="80">
        <f t="shared" si="2"/>
        <v>6.2516801390373669</v>
      </c>
      <c r="D66" s="80">
        <f t="shared" si="3"/>
        <v>1.8755040417112101</v>
      </c>
      <c r="E66" s="80">
        <f t="shared" si="4"/>
        <v>7.1894321598929709</v>
      </c>
      <c r="F66" s="80">
        <f t="shared" ref="F66:G66" si="21">+F21/U66*100000</f>
        <v>10.627856236363522</v>
      </c>
      <c r="G66" s="80">
        <f t="shared" si="21"/>
        <v>7.2049720572388036</v>
      </c>
      <c r="H66" s="80">
        <f t="shared" si="6"/>
        <v>8.1447510212264742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</row>
    <row r="67" spans="1:25" ht="15" thickBot="1" x14ac:dyDescent="0.25">
      <c r="A67" s="81"/>
      <c r="B67" s="48" t="s">
        <v>25</v>
      </c>
      <c r="C67" s="83">
        <f t="shared" si="2"/>
        <v>10.134709018047012</v>
      </c>
      <c r="D67" s="83">
        <f t="shared" si="3"/>
        <v>7.464574618823562</v>
      </c>
      <c r="E67" s="83">
        <f t="shared" si="4"/>
        <v>12.497156264715901</v>
      </c>
      <c r="F67" s="83">
        <f t="shared" ref="F67:G67" si="22">+F22/U67*100000</f>
        <v>14.657288671348921</v>
      </c>
      <c r="G67" s="83">
        <f t="shared" si="22"/>
        <v>13.636176709220084</v>
      </c>
      <c r="H67" s="83">
        <f t="shared" si="6"/>
        <v>14.962620168543229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</row>
    <row r="68" spans="1:25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>
      <selection activeCell="I24" sqref="I24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9" s="24" customFormat="1" ht="17.25" customHeight="1" x14ac:dyDescent="0.2">
      <c r="G1" s="7"/>
    </row>
    <row r="2" spans="2:9" s="26" customFormat="1" ht="39" customHeight="1" x14ac:dyDescent="0.2">
      <c r="B2" s="56"/>
      <c r="C2" s="56"/>
      <c r="D2" s="57"/>
      <c r="E2" s="58"/>
    </row>
    <row r="3" spans="2:9" s="24" customFormat="1" ht="12" customHeight="1" x14ac:dyDescent="0.2"/>
    <row r="4" spans="2:9" s="24" customFormat="1" ht="39" customHeight="1" x14ac:dyDescent="0.2">
      <c r="D4" s="33" t="s">
        <v>567</v>
      </c>
      <c r="E4" s="33" t="s">
        <v>568</v>
      </c>
      <c r="F4" s="33" t="s">
        <v>569</v>
      </c>
      <c r="G4" s="49" t="s">
        <v>570</v>
      </c>
      <c r="H4" s="33" t="s">
        <v>572</v>
      </c>
      <c r="I4" s="33" t="s">
        <v>586</v>
      </c>
    </row>
    <row r="5" spans="2:9" s="24" customFormat="1" ht="17.100000000000001" customHeight="1" thickBot="1" x14ac:dyDescent="0.25">
      <c r="C5" s="47" t="s">
        <v>553</v>
      </c>
    </row>
    <row r="6" spans="2:9" s="24" customFormat="1" ht="17.100000000000001" customHeight="1" thickBot="1" x14ac:dyDescent="0.25">
      <c r="C6" s="47" t="s">
        <v>23</v>
      </c>
      <c r="D6" s="36">
        <f t="shared" ref="D6:I6" si="0">+D7+D8+D9+D10</f>
        <v>42</v>
      </c>
      <c r="E6" s="36">
        <f t="shared" si="0"/>
        <v>38</v>
      </c>
      <c r="F6" s="36">
        <f t="shared" si="0"/>
        <v>44</v>
      </c>
      <c r="G6" s="36">
        <f t="shared" si="0"/>
        <v>47</v>
      </c>
      <c r="H6" s="36">
        <f t="shared" si="0"/>
        <v>35</v>
      </c>
      <c r="I6" s="36">
        <f t="shared" si="0"/>
        <v>37</v>
      </c>
    </row>
    <row r="7" spans="2:9" s="24" customFormat="1" ht="17.100000000000001" customHeight="1" thickBot="1" x14ac:dyDescent="0.25">
      <c r="C7" s="47" t="s">
        <v>555</v>
      </c>
      <c r="D7" s="24">
        <v>34</v>
      </c>
      <c r="E7" s="24">
        <v>27</v>
      </c>
      <c r="F7" s="24">
        <v>35</v>
      </c>
      <c r="G7" s="24">
        <v>38</v>
      </c>
      <c r="H7" s="24">
        <v>29</v>
      </c>
      <c r="I7" s="24">
        <v>30</v>
      </c>
    </row>
    <row r="8" spans="2:9" s="24" customFormat="1" ht="17.100000000000001" customHeight="1" thickBot="1" x14ac:dyDescent="0.25">
      <c r="C8" s="47" t="s">
        <v>556</v>
      </c>
      <c r="D8" s="36">
        <v>6</v>
      </c>
      <c r="E8" s="36">
        <v>9</v>
      </c>
      <c r="F8" s="36">
        <v>8</v>
      </c>
      <c r="G8" s="36">
        <v>7</v>
      </c>
      <c r="H8" s="36">
        <v>2</v>
      </c>
      <c r="I8" s="36">
        <v>5</v>
      </c>
    </row>
    <row r="9" spans="2:9" s="24" customFormat="1" ht="17.100000000000001" customHeight="1" thickBot="1" x14ac:dyDescent="0.25">
      <c r="C9" s="47" t="s">
        <v>557</v>
      </c>
      <c r="D9" s="36">
        <v>0</v>
      </c>
      <c r="E9" s="36">
        <v>2</v>
      </c>
      <c r="F9" s="36">
        <v>0</v>
      </c>
      <c r="G9" s="36">
        <v>0</v>
      </c>
      <c r="H9" s="36">
        <v>1</v>
      </c>
      <c r="I9" s="36">
        <v>0</v>
      </c>
    </row>
    <row r="10" spans="2:9" s="24" customFormat="1" ht="17.100000000000001" customHeight="1" thickBot="1" x14ac:dyDescent="0.25">
      <c r="C10" s="47" t="s">
        <v>558</v>
      </c>
      <c r="D10" s="36">
        <v>2</v>
      </c>
      <c r="E10" s="36">
        <v>0</v>
      </c>
      <c r="F10" s="36">
        <v>1</v>
      </c>
      <c r="G10" s="36">
        <v>2</v>
      </c>
      <c r="H10" s="36">
        <v>3</v>
      </c>
      <c r="I10" s="36">
        <v>2</v>
      </c>
    </row>
    <row r="11" spans="2:9" s="24" customFormat="1" ht="17.100000000000001" customHeight="1" thickBot="1" x14ac:dyDescent="0.25">
      <c r="C11" s="47" t="s">
        <v>554</v>
      </c>
    </row>
    <row r="12" spans="2:9" s="24" customFormat="1" ht="17.100000000000001" customHeight="1" thickBot="1" x14ac:dyDescent="0.25">
      <c r="C12" s="47" t="s">
        <v>23</v>
      </c>
      <c r="D12" s="36">
        <f t="shared" ref="D12:I12" si="1">+D13+D14+D15+D16</f>
        <v>23</v>
      </c>
      <c r="E12" s="36">
        <f t="shared" si="1"/>
        <v>32</v>
      </c>
      <c r="F12" s="36">
        <f t="shared" si="1"/>
        <v>18</v>
      </c>
      <c r="G12" s="36">
        <f t="shared" si="1"/>
        <v>32</v>
      </c>
      <c r="H12" s="36">
        <f t="shared" si="1"/>
        <v>17</v>
      </c>
      <c r="I12" s="36">
        <f t="shared" si="1"/>
        <v>22</v>
      </c>
    </row>
    <row r="13" spans="2:9" s="24" customFormat="1" ht="17.100000000000001" customHeight="1" thickBot="1" x14ac:dyDescent="0.25">
      <c r="C13" s="47" t="s">
        <v>555</v>
      </c>
      <c r="D13" s="36">
        <v>19</v>
      </c>
      <c r="E13" s="36">
        <v>27</v>
      </c>
      <c r="F13" s="36">
        <v>15</v>
      </c>
      <c r="G13" s="36">
        <v>18</v>
      </c>
      <c r="H13" s="36">
        <v>12</v>
      </c>
      <c r="I13" s="36">
        <v>19</v>
      </c>
    </row>
    <row r="14" spans="2:9" s="24" customFormat="1" ht="17.100000000000001" customHeight="1" thickBot="1" x14ac:dyDescent="0.25">
      <c r="C14" s="47" t="s">
        <v>556</v>
      </c>
      <c r="D14" s="36">
        <v>3</v>
      </c>
      <c r="E14" s="36">
        <v>3</v>
      </c>
      <c r="F14" s="36">
        <v>1</v>
      </c>
      <c r="G14" s="36">
        <v>11</v>
      </c>
      <c r="H14" s="36">
        <v>3</v>
      </c>
      <c r="I14" s="36">
        <v>2</v>
      </c>
    </row>
    <row r="15" spans="2:9" s="24" customFormat="1" ht="17.100000000000001" customHeight="1" thickBot="1" x14ac:dyDescent="0.25">
      <c r="C15" s="47" t="s">
        <v>557</v>
      </c>
      <c r="D15" s="36">
        <v>0</v>
      </c>
      <c r="E15" s="36">
        <v>2</v>
      </c>
      <c r="F15" s="36">
        <v>1</v>
      </c>
      <c r="G15" s="36">
        <v>0</v>
      </c>
      <c r="H15" s="36">
        <v>0</v>
      </c>
      <c r="I15" s="36">
        <v>0</v>
      </c>
    </row>
    <row r="16" spans="2:9" s="24" customFormat="1" ht="17.100000000000001" customHeight="1" thickBot="1" x14ac:dyDescent="0.25">
      <c r="C16" s="47" t="s">
        <v>558</v>
      </c>
      <c r="D16" s="36">
        <v>1</v>
      </c>
      <c r="E16" s="36">
        <v>0</v>
      </c>
      <c r="F16" s="36">
        <v>1</v>
      </c>
      <c r="G16" s="36">
        <v>3</v>
      </c>
      <c r="H16" s="36">
        <v>2</v>
      </c>
      <c r="I16" s="36">
        <v>1</v>
      </c>
    </row>
    <row r="17" spans="1:9" s="24" customFormat="1" ht="17.100000000000001" customHeight="1" thickBot="1" x14ac:dyDescent="0.25">
      <c r="C17" s="48" t="s">
        <v>25</v>
      </c>
      <c r="D17" s="50">
        <f t="shared" ref="D17:H17" si="2">+D6+D12</f>
        <v>65</v>
      </c>
      <c r="E17" s="50">
        <f t="shared" si="2"/>
        <v>70</v>
      </c>
      <c r="F17" s="50">
        <f t="shared" si="2"/>
        <v>62</v>
      </c>
      <c r="G17" s="50">
        <f t="shared" si="2"/>
        <v>79</v>
      </c>
      <c r="H17" s="50">
        <f t="shared" si="2"/>
        <v>52</v>
      </c>
      <c r="I17" s="50">
        <f>SUM(I12:I16)</f>
        <v>44</v>
      </c>
    </row>
    <row r="20" spans="1:9" ht="39" customHeight="1" x14ac:dyDescent="0.2">
      <c r="C20" s="25"/>
      <c r="D20" s="34" t="s">
        <v>573</v>
      </c>
      <c r="E20" s="34" t="s">
        <v>587</v>
      </c>
    </row>
    <row r="21" spans="1:9" ht="17.100000000000001" customHeight="1" thickBot="1" x14ac:dyDescent="0.25">
      <c r="A21" s="2" t="s">
        <v>39</v>
      </c>
      <c r="C21" s="47" t="s">
        <v>553</v>
      </c>
      <c r="D21" s="24"/>
      <c r="E21" s="24"/>
    </row>
    <row r="22" spans="1:9" ht="17.100000000000001" customHeight="1" thickBot="1" x14ac:dyDescent="0.25">
      <c r="A22" s="2" t="s">
        <v>40</v>
      </c>
      <c r="C22" s="47" t="s">
        <v>23</v>
      </c>
      <c r="D22" s="59">
        <f>+IF(D6&gt;0,(H6-D6)/D6,"-")</f>
        <v>-0.16666666666666666</v>
      </c>
      <c r="E22" s="59">
        <f>+IF(E6&gt;0,(I6-E6)/E6,"-")</f>
        <v>-2.6315789473684209E-2</v>
      </c>
    </row>
    <row r="23" spans="1:9" ht="17.100000000000001" customHeight="1" thickBot="1" x14ac:dyDescent="0.25">
      <c r="A23" s="2" t="s">
        <v>41</v>
      </c>
      <c r="C23" s="47" t="s">
        <v>555</v>
      </c>
      <c r="D23" s="59">
        <f>+IF(D7&gt;0,(H7-D7)/D7,"-")</f>
        <v>-0.14705882352941177</v>
      </c>
      <c r="E23" s="59">
        <f t="shared" ref="E23:E33" si="3">+IF(E7&gt;0,(I7-E7)/E7,"-")</f>
        <v>0.1111111111111111</v>
      </c>
    </row>
    <row r="24" spans="1:9" ht="17.100000000000001" customHeight="1" thickBot="1" x14ac:dyDescent="0.25">
      <c r="A24" s="2" t="s">
        <v>42</v>
      </c>
      <c r="C24" s="47" t="s">
        <v>556</v>
      </c>
      <c r="D24" s="59">
        <f>+IF(D8&gt;0,(H8-D8)/D8,"-")</f>
        <v>-0.66666666666666663</v>
      </c>
      <c r="E24" s="59">
        <f t="shared" si="3"/>
        <v>-0.44444444444444442</v>
      </c>
    </row>
    <row r="25" spans="1:9" ht="17.100000000000001" customHeight="1" thickBot="1" x14ac:dyDescent="0.25">
      <c r="A25" s="2" t="s">
        <v>43</v>
      </c>
      <c r="C25" s="47" t="s">
        <v>557</v>
      </c>
      <c r="D25" s="59" t="str">
        <f>+IF(D9&gt;0,(H9-D9)/D9,"-")</f>
        <v>-</v>
      </c>
      <c r="E25" s="59">
        <f t="shared" si="3"/>
        <v>-1</v>
      </c>
    </row>
    <row r="26" spans="1:9" ht="17.100000000000001" customHeight="1" thickBot="1" x14ac:dyDescent="0.25">
      <c r="A26" s="2" t="s">
        <v>44</v>
      </c>
      <c r="C26" s="47" t="s">
        <v>558</v>
      </c>
      <c r="D26" s="59">
        <f>+IF(D10&gt;0,(H10-D10)/D10,"-")</f>
        <v>0.5</v>
      </c>
      <c r="E26" s="59" t="str">
        <f t="shared" si="3"/>
        <v>-</v>
      </c>
    </row>
    <row r="27" spans="1:9" ht="17.100000000000001" customHeight="1" thickBot="1" x14ac:dyDescent="0.25">
      <c r="A27" s="2" t="s">
        <v>45</v>
      </c>
      <c r="C27" s="47" t="s">
        <v>554</v>
      </c>
      <c r="D27" s="59"/>
      <c r="E27" s="59" t="str">
        <f t="shared" si="3"/>
        <v>-</v>
      </c>
    </row>
    <row r="28" spans="1:9" ht="17.100000000000001" customHeight="1" thickBot="1" x14ac:dyDescent="0.25">
      <c r="A28" s="2" t="s">
        <v>46</v>
      </c>
      <c r="C28" s="47" t="s">
        <v>23</v>
      </c>
      <c r="D28" s="59">
        <f>+IF(D12&gt;0,(H12-D12)/D12,"-")</f>
        <v>-0.2608695652173913</v>
      </c>
      <c r="E28" s="59">
        <f t="shared" si="3"/>
        <v>-0.3125</v>
      </c>
    </row>
    <row r="29" spans="1:9" ht="17.100000000000001" customHeight="1" thickBot="1" x14ac:dyDescent="0.25">
      <c r="A29" s="2" t="s">
        <v>47</v>
      </c>
      <c r="C29" s="47" t="s">
        <v>555</v>
      </c>
      <c r="D29" s="59">
        <f>+IF(D13&gt;0,(H13-D13)/D13,"-")</f>
        <v>-0.36842105263157893</v>
      </c>
      <c r="E29" s="59">
        <f t="shared" si="3"/>
        <v>-0.29629629629629628</v>
      </c>
    </row>
    <row r="30" spans="1:9" ht="17.100000000000001" customHeight="1" thickBot="1" x14ac:dyDescent="0.25">
      <c r="A30" s="2" t="s">
        <v>48</v>
      </c>
      <c r="C30" s="47" t="s">
        <v>556</v>
      </c>
      <c r="D30" s="59">
        <f>+IF(D14&gt;0,(H14-D14)/D14,"-")</f>
        <v>0</v>
      </c>
      <c r="E30" s="59">
        <f t="shared" si="3"/>
        <v>-0.33333333333333331</v>
      </c>
    </row>
    <row r="31" spans="1:9" ht="17.100000000000001" customHeight="1" thickBot="1" x14ac:dyDescent="0.25">
      <c r="A31" s="2" t="s">
        <v>49</v>
      </c>
      <c r="C31" s="47" t="s">
        <v>557</v>
      </c>
      <c r="D31" s="59"/>
      <c r="E31" s="59">
        <f t="shared" si="3"/>
        <v>-1</v>
      </c>
    </row>
    <row r="32" spans="1:9" ht="17.100000000000001" customHeight="1" thickBot="1" x14ac:dyDescent="0.25">
      <c r="A32" s="2" t="s">
        <v>50</v>
      </c>
      <c r="C32" s="47" t="s">
        <v>558</v>
      </c>
      <c r="D32" s="59"/>
      <c r="E32" s="59" t="str">
        <f t="shared" si="3"/>
        <v>-</v>
      </c>
    </row>
    <row r="33" spans="1:9" ht="17.100000000000001" customHeight="1" thickBot="1" x14ac:dyDescent="0.25">
      <c r="A33" s="2" t="s">
        <v>51</v>
      </c>
      <c r="C33" s="48" t="s">
        <v>25</v>
      </c>
      <c r="D33" s="51">
        <f>+IF(D17&gt;0,(H17-D17)/D17,"-")</f>
        <v>-0.2</v>
      </c>
      <c r="E33" s="51">
        <f t="shared" si="3"/>
        <v>-0.37142857142857144</v>
      </c>
    </row>
    <row r="34" spans="1:9" ht="13.5" thickBot="1" x14ac:dyDescent="0.25">
      <c r="D34" s="59"/>
      <c r="E34" s="59"/>
      <c r="F34" s="59"/>
      <c r="G34" s="59"/>
      <c r="H34" s="59"/>
      <c r="I34" s="5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C3" sqref="C3"/>
      <selection pane="bottomLeft" activeCell="I64" sqref="I64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7"/>
    </row>
    <row r="2" spans="2:11" ht="39" customHeight="1" x14ac:dyDescent="0.2">
      <c r="B2" s="62" t="s">
        <v>550</v>
      </c>
      <c r="C2" s="20"/>
      <c r="D2" s="20"/>
      <c r="E2" s="20"/>
      <c r="F2" s="20"/>
      <c r="G2" s="20"/>
      <c r="H2" s="54"/>
      <c r="I2" s="54"/>
    </row>
    <row r="3" spans="2:11" ht="19.5" customHeight="1" x14ac:dyDescent="0.2">
      <c r="B3" s="21"/>
      <c r="C3" s="21"/>
      <c r="D3" s="21"/>
      <c r="E3" s="21"/>
      <c r="F3" s="21"/>
      <c r="G3" s="21"/>
    </row>
    <row r="4" spans="2:11" ht="63" customHeight="1" x14ac:dyDescent="0.2"/>
    <row r="5" spans="2:11" ht="30" customHeight="1" thickBot="1" x14ac:dyDescent="0.25">
      <c r="C5" s="86" t="s">
        <v>589</v>
      </c>
      <c r="D5" s="86"/>
      <c r="E5" s="86"/>
      <c r="F5" s="86"/>
      <c r="G5" s="86"/>
      <c r="H5" s="86"/>
      <c r="I5" s="86"/>
      <c r="J5" s="86"/>
      <c r="K5" s="87"/>
    </row>
    <row r="6" spans="2:11" ht="54" customHeight="1" thickBot="1" x14ac:dyDescent="0.25">
      <c r="C6" s="66" t="s">
        <v>30</v>
      </c>
      <c r="D6" s="67" t="s">
        <v>21</v>
      </c>
      <c r="E6" s="68" t="s">
        <v>18</v>
      </c>
      <c r="F6" s="67" t="s">
        <v>31</v>
      </c>
      <c r="G6" s="66" t="s">
        <v>32</v>
      </c>
      <c r="H6" s="66" t="s">
        <v>70</v>
      </c>
      <c r="I6" s="66" t="s">
        <v>71</v>
      </c>
      <c r="J6" s="66" t="s">
        <v>72</v>
      </c>
      <c r="K6" s="67" t="s">
        <v>73</v>
      </c>
    </row>
    <row r="7" spans="2:11" ht="15" customHeight="1" thickBot="1" x14ac:dyDescent="0.25">
      <c r="B7" s="47" t="s">
        <v>75</v>
      </c>
      <c r="C7" s="36">
        <v>1</v>
      </c>
      <c r="D7" s="36">
        <v>210</v>
      </c>
      <c r="E7" s="36">
        <v>163</v>
      </c>
      <c r="F7" s="36">
        <v>6</v>
      </c>
      <c r="G7" s="36">
        <v>5</v>
      </c>
      <c r="H7" s="36">
        <v>32</v>
      </c>
      <c r="I7" s="36">
        <v>125</v>
      </c>
      <c r="J7" s="36">
        <v>140</v>
      </c>
      <c r="K7" s="36">
        <v>156</v>
      </c>
    </row>
    <row r="8" spans="2:11" ht="15" customHeight="1" thickBot="1" x14ac:dyDescent="0.25">
      <c r="B8" s="47" t="s">
        <v>86</v>
      </c>
      <c r="C8" s="36">
        <v>0</v>
      </c>
      <c r="D8" s="36">
        <v>393</v>
      </c>
      <c r="E8" s="36">
        <v>377</v>
      </c>
      <c r="F8" s="36">
        <v>17</v>
      </c>
      <c r="G8" s="36">
        <v>15</v>
      </c>
      <c r="H8" s="36">
        <v>80</v>
      </c>
      <c r="I8" s="36">
        <v>362</v>
      </c>
      <c r="J8" s="36">
        <v>345</v>
      </c>
      <c r="K8" s="36">
        <v>373</v>
      </c>
    </row>
    <row r="9" spans="2:11" ht="15" customHeight="1" thickBot="1" x14ac:dyDescent="0.25">
      <c r="B9" s="47" t="s">
        <v>105</v>
      </c>
      <c r="C9" s="36">
        <v>0</v>
      </c>
      <c r="D9" s="36">
        <v>212</v>
      </c>
      <c r="E9" s="36">
        <v>194</v>
      </c>
      <c r="F9" s="36">
        <v>13</v>
      </c>
      <c r="G9" s="36">
        <v>5</v>
      </c>
      <c r="H9" s="36">
        <v>45</v>
      </c>
      <c r="I9" s="36">
        <v>174</v>
      </c>
      <c r="J9" s="36">
        <v>98</v>
      </c>
      <c r="K9" s="36">
        <v>111</v>
      </c>
    </row>
    <row r="10" spans="2:11" ht="15" customHeight="1" thickBot="1" x14ac:dyDescent="0.25">
      <c r="B10" s="47" t="s">
        <v>112</v>
      </c>
      <c r="C10" s="36">
        <v>1</v>
      </c>
      <c r="D10" s="36">
        <v>323</v>
      </c>
      <c r="E10" s="36">
        <v>264</v>
      </c>
      <c r="F10" s="36">
        <v>13</v>
      </c>
      <c r="G10" s="36">
        <v>5</v>
      </c>
      <c r="H10" s="36">
        <v>81</v>
      </c>
      <c r="I10" s="36">
        <v>248</v>
      </c>
      <c r="J10" s="36">
        <v>168</v>
      </c>
      <c r="K10" s="36">
        <v>154</v>
      </c>
    </row>
    <row r="11" spans="2:11" ht="15" customHeight="1" thickBot="1" x14ac:dyDescent="0.25">
      <c r="B11" s="47" t="s">
        <v>120</v>
      </c>
      <c r="C11" s="36">
        <v>0</v>
      </c>
      <c r="D11" s="36">
        <v>162</v>
      </c>
      <c r="E11" s="36">
        <v>185</v>
      </c>
      <c r="F11" s="36">
        <v>11</v>
      </c>
      <c r="G11" s="36">
        <v>5</v>
      </c>
      <c r="H11" s="36">
        <v>27</v>
      </c>
      <c r="I11" s="36">
        <v>152</v>
      </c>
      <c r="J11" s="36">
        <v>100</v>
      </c>
      <c r="K11" s="36">
        <v>131</v>
      </c>
    </row>
    <row r="12" spans="2:11" ht="15" customHeight="1" thickBot="1" x14ac:dyDescent="0.25">
      <c r="B12" s="47" t="s">
        <v>125</v>
      </c>
      <c r="C12" s="36">
        <v>0</v>
      </c>
      <c r="D12" s="36">
        <v>171</v>
      </c>
      <c r="E12" s="36">
        <v>139</v>
      </c>
      <c r="F12" s="36">
        <v>15</v>
      </c>
      <c r="G12" s="36">
        <v>14</v>
      </c>
      <c r="H12" s="36">
        <v>26</v>
      </c>
      <c r="I12" s="36">
        <v>118</v>
      </c>
      <c r="J12" s="36">
        <v>52</v>
      </c>
      <c r="K12" s="36">
        <v>94</v>
      </c>
    </row>
    <row r="13" spans="2:11" ht="15" customHeight="1" thickBot="1" x14ac:dyDescent="0.25">
      <c r="B13" s="47" t="s">
        <v>137</v>
      </c>
      <c r="C13" s="36">
        <v>1</v>
      </c>
      <c r="D13" s="36">
        <v>574</v>
      </c>
      <c r="E13" s="36">
        <v>436</v>
      </c>
      <c r="F13" s="36">
        <v>27</v>
      </c>
      <c r="G13" s="36">
        <v>17</v>
      </c>
      <c r="H13" s="36">
        <v>148</v>
      </c>
      <c r="I13" s="36">
        <v>415</v>
      </c>
      <c r="J13" s="36">
        <v>361</v>
      </c>
      <c r="K13" s="36">
        <v>338</v>
      </c>
    </row>
    <row r="14" spans="2:11" ht="15" customHeight="1" thickBot="1" x14ac:dyDescent="0.25">
      <c r="B14" s="74" t="s">
        <v>152</v>
      </c>
      <c r="C14" s="78">
        <v>1</v>
      </c>
      <c r="D14" s="78">
        <v>573</v>
      </c>
      <c r="E14" s="78">
        <v>504</v>
      </c>
      <c r="F14" s="78">
        <v>29</v>
      </c>
      <c r="G14" s="78">
        <v>14</v>
      </c>
      <c r="H14" s="78">
        <v>142</v>
      </c>
      <c r="I14" s="78">
        <v>450</v>
      </c>
      <c r="J14" s="78">
        <v>385</v>
      </c>
      <c r="K14" s="78">
        <v>402</v>
      </c>
    </row>
    <row r="15" spans="2:11" ht="15" customHeight="1" thickBot="1" x14ac:dyDescent="0.25">
      <c r="B15" s="47" t="s">
        <v>165</v>
      </c>
      <c r="C15" s="72">
        <v>0</v>
      </c>
      <c r="D15" s="72">
        <v>82</v>
      </c>
      <c r="E15" s="72">
        <v>27</v>
      </c>
      <c r="F15" s="72">
        <v>1</v>
      </c>
      <c r="G15" s="72">
        <v>0</v>
      </c>
      <c r="H15" s="72">
        <v>20</v>
      </c>
      <c r="I15" s="72">
        <v>32</v>
      </c>
      <c r="J15" s="72">
        <v>22</v>
      </c>
      <c r="K15" s="72">
        <v>21</v>
      </c>
    </row>
    <row r="16" spans="2:11" ht="15" customHeight="1" thickBot="1" x14ac:dyDescent="0.25">
      <c r="B16" s="47" t="s">
        <v>170</v>
      </c>
      <c r="C16" s="36">
        <v>0</v>
      </c>
      <c r="D16" s="36">
        <v>41</v>
      </c>
      <c r="E16" s="36">
        <v>14</v>
      </c>
      <c r="F16" s="36">
        <v>3</v>
      </c>
      <c r="G16" s="36">
        <v>1</v>
      </c>
      <c r="H16" s="36">
        <v>5</v>
      </c>
      <c r="I16" s="36">
        <v>18</v>
      </c>
      <c r="J16" s="36">
        <v>10</v>
      </c>
      <c r="K16" s="36">
        <v>16</v>
      </c>
    </row>
    <row r="17" spans="2:11" ht="15" customHeight="1" thickBot="1" x14ac:dyDescent="0.25">
      <c r="B17" s="70" t="s">
        <v>173</v>
      </c>
      <c r="C17" s="61">
        <v>0</v>
      </c>
      <c r="D17" s="61">
        <v>301</v>
      </c>
      <c r="E17" s="61">
        <v>116</v>
      </c>
      <c r="F17" s="61">
        <v>13</v>
      </c>
      <c r="G17" s="61">
        <v>2</v>
      </c>
      <c r="H17" s="61">
        <v>65</v>
      </c>
      <c r="I17" s="61">
        <v>157</v>
      </c>
      <c r="J17" s="61">
        <v>108</v>
      </c>
      <c r="K17" s="61">
        <v>94</v>
      </c>
    </row>
    <row r="18" spans="2:11" ht="15" customHeight="1" thickBot="1" x14ac:dyDescent="0.25">
      <c r="B18" s="75" t="s">
        <v>507</v>
      </c>
      <c r="C18" s="73">
        <v>1</v>
      </c>
      <c r="D18" s="73">
        <v>358</v>
      </c>
      <c r="E18" s="73">
        <v>183</v>
      </c>
      <c r="F18" s="73">
        <v>15</v>
      </c>
      <c r="G18" s="73">
        <v>5</v>
      </c>
      <c r="H18" s="73">
        <v>105</v>
      </c>
      <c r="I18" s="73">
        <v>230</v>
      </c>
      <c r="J18" s="73">
        <v>117</v>
      </c>
      <c r="K18" s="73">
        <v>100</v>
      </c>
    </row>
    <row r="19" spans="2:11" ht="15" customHeight="1" thickBot="1" x14ac:dyDescent="0.25">
      <c r="B19" s="75" t="s">
        <v>508</v>
      </c>
      <c r="C19" s="73">
        <v>2</v>
      </c>
      <c r="D19" s="73">
        <v>470</v>
      </c>
      <c r="E19" s="73">
        <v>250</v>
      </c>
      <c r="F19" s="73">
        <v>16</v>
      </c>
      <c r="G19" s="73">
        <v>5</v>
      </c>
      <c r="H19" s="73">
        <v>118</v>
      </c>
      <c r="I19" s="73">
        <v>232</v>
      </c>
      <c r="J19" s="73">
        <v>213</v>
      </c>
      <c r="K19" s="73">
        <v>176</v>
      </c>
    </row>
    <row r="20" spans="2:11" ht="15" customHeight="1" thickBot="1" x14ac:dyDescent="0.25">
      <c r="B20" s="76" t="s">
        <v>509</v>
      </c>
      <c r="C20" s="72">
        <v>0</v>
      </c>
      <c r="D20" s="72">
        <v>381</v>
      </c>
      <c r="E20" s="72">
        <v>313</v>
      </c>
      <c r="F20" s="72">
        <v>21</v>
      </c>
      <c r="G20" s="72">
        <v>5</v>
      </c>
      <c r="H20" s="72">
        <v>132</v>
      </c>
      <c r="I20" s="72">
        <v>310</v>
      </c>
      <c r="J20" s="72">
        <v>355</v>
      </c>
      <c r="K20" s="72">
        <v>300</v>
      </c>
    </row>
    <row r="21" spans="2:11" ht="15" customHeight="1" thickBot="1" x14ac:dyDescent="0.25">
      <c r="B21" s="70" t="s">
        <v>211</v>
      </c>
      <c r="C21" s="71">
        <v>0</v>
      </c>
      <c r="D21" s="71">
        <v>469</v>
      </c>
      <c r="E21" s="71">
        <v>286</v>
      </c>
      <c r="F21" s="71">
        <v>16</v>
      </c>
      <c r="G21" s="71">
        <v>8</v>
      </c>
      <c r="H21" s="71">
        <v>78</v>
      </c>
      <c r="I21" s="71">
        <v>192</v>
      </c>
      <c r="J21" s="71">
        <v>331</v>
      </c>
      <c r="K21" s="71">
        <v>261</v>
      </c>
    </row>
    <row r="22" spans="2:11" ht="15" customHeight="1" thickBot="1" x14ac:dyDescent="0.25">
      <c r="B22" s="77" t="s">
        <v>510</v>
      </c>
      <c r="C22" s="73">
        <v>0</v>
      </c>
      <c r="D22" s="73">
        <v>231</v>
      </c>
      <c r="E22" s="73">
        <v>118</v>
      </c>
      <c r="F22" s="73">
        <v>3</v>
      </c>
      <c r="G22" s="73">
        <v>2</v>
      </c>
      <c r="H22" s="73">
        <v>57</v>
      </c>
      <c r="I22" s="73">
        <v>90</v>
      </c>
      <c r="J22" s="73">
        <v>71</v>
      </c>
      <c r="K22" s="73">
        <v>64</v>
      </c>
    </row>
    <row r="23" spans="2:11" ht="15" customHeight="1" thickBot="1" x14ac:dyDescent="0.25">
      <c r="B23" s="47" t="s">
        <v>231</v>
      </c>
      <c r="C23" s="36">
        <v>0</v>
      </c>
      <c r="D23" s="36">
        <v>34</v>
      </c>
      <c r="E23" s="36">
        <v>23</v>
      </c>
      <c r="F23" s="36">
        <v>4</v>
      </c>
      <c r="G23" s="36">
        <v>1</v>
      </c>
      <c r="H23" s="36">
        <v>3</v>
      </c>
      <c r="I23" s="36">
        <v>20</v>
      </c>
      <c r="J23" s="36">
        <v>10</v>
      </c>
      <c r="K23" s="36">
        <v>8</v>
      </c>
    </row>
    <row r="24" spans="2:11" ht="15" customHeight="1" thickBot="1" x14ac:dyDescent="0.25">
      <c r="B24" s="47" t="s">
        <v>233</v>
      </c>
      <c r="C24" s="36">
        <v>0</v>
      </c>
      <c r="D24" s="36">
        <v>82</v>
      </c>
      <c r="E24" s="36">
        <v>51</v>
      </c>
      <c r="F24" s="36">
        <v>8</v>
      </c>
      <c r="G24" s="36">
        <v>7</v>
      </c>
      <c r="H24" s="36">
        <v>33</v>
      </c>
      <c r="I24" s="36">
        <v>45</v>
      </c>
      <c r="J24" s="36">
        <v>27</v>
      </c>
      <c r="K24" s="36">
        <v>34</v>
      </c>
    </row>
    <row r="25" spans="2:11" ht="15" customHeight="1" thickBot="1" x14ac:dyDescent="0.25">
      <c r="B25" s="47" t="s">
        <v>241</v>
      </c>
      <c r="C25" s="36">
        <v>0</v>
      </c>
      <c r="D25" s="36">
        <v>111</v>
      </c>
      <c r="E25" s="36">
        <v>77</v>
      </c>
      <c r="F25" s="36">
        <v>10</v>
      </c>
      <c r="G25" s="36">
        <v>0</v>
      </c>
      <c r="H25" s="36">
        <v>23</v>
      </c>
      <c r="I25" s="36">
        <v>77</v>
      </c>
      <c r="J25" s="36">
        <v>48</v>
      </c>
      <c r="K25" s="36">
        <v>57</v>
      </c>
    </row>
    <row r="26" spans="2:11" ht="15" customHeight="1" thickBot="1" x14ac:dyDescent="0.25">
      <c r="B26" s="47" t="s">
        <v>247</v>
      </c>
      <c r="C26" s="36">
        <v>0</v>
      </c>
      <c r="D26" s="36">
        <v>50</v>
      </c>
      <c r="E26" s="36">
        <v>25</v>
      </c>
      <c r="F26" s="36">
        <v>1</v>
      </c>
      <c r="G26" s="36">
        <v>0</v>
      </c>
      <c r="H26" s="36">
        <v>6</v>
      </c>
      <c r="I26" s="36">
        <v>17</v>
      </c>
      <c r="J26" s="36">
        <v>6</v>
      </c>
      <c r="K26" s="36">
        <v>16</v>
      </c>
    </row>
    <row r="27" spans="2:11" ht="15" customHeight="1" thickBot="1" x14ac:dyDescent="0.25">
      <c r="B27" s="47" t="s">
        <v>250</v>
      </c>
      <c r="C27" s="36">
        <v>0</v>
      </c>
      <c r="D27" s="36">
        <v>87</v>
      </c>
      <c r="E27" s="36">
        <v>50</v>
      </c>
      <c r="F27" s="36">
        <v>7</v>
      </c>
      <c r="G27" s="36">
        <v>0</v>
      </c>
      <c r="H27" s="36">
        <v>16</v>
      </c>
      <c r="I27" s="36">
        <v>58</v>
      </c>
      <c r="J27" s="36">
        <v>48</v>
      </c>
      <c r="K27" s="36">
        <v>19</v>
      </c>
    </row>
    <row r="28" spans="2:11" ht="15" customHeight="1" thickBot="1" x14ac:dyDescent="0.25">
      <c r="B28" s="47" t="s">
        <v>255</v>
      </c>
      <c r="C28" s="36">
        <v>0</v>
      </c>
      <c r="D28" s="36">
        <v>36</v>
      </c>
      <c r="E28" s="36">
        <v>22</v>
      </c>
      <c r="F28" s="36">
        <v>0</v>
      </c>
      <c r="G28" s="36">
        <v>0</v>
      </c>
      <c r="H28" s="36">
        <v>3</v>
      </c>
      <c r="I28" s="36">
        <v>19</v>
      </c>
      <c r="J28" s="36">
        <v>7</v>
      </c>
      <c r="K28" s="36">
        <v>11</v>
      </c>
    </row>
    <row r="29" spans="2:11" ht="15" customHeight="1" thickBot="1" x14ac:dyDescent="0.25">
      <c r="B29" s="47" t="s">
        <v>261</v>
      </c>
      <c r="C29" s="36">
        <v>0</v>
      </c>
      <c r="D29" s="36">
        <v>17</v>
      </c>
      <c r="E29" s="36">
        <v>12</v>
      </c>
      <c r="F29" s="36">
        <v>0</v>
      </c>
      <c r="G29" s="36">
        <v>1</v>
      </c>
      <c r="H29" s="36">
        <v>4</v>
      </c>
      <c r="I29" s="36">
        <v>9</v>
      </c>
      <c r="J29" s="36">
        <v>6</v>
      </c>
      <c r="K29" s="36">
        <v>11</v>
      </c>
    </row>
    <row r="30" spans="2:11" ht="15" customHeight="1" thickBot="1" x14ac:dyDescent="0.25">
      <c r="B30" s="47" t="s">
        <v>262</v>
      </c>
      <c r="C30" s="36">
        <v>0</v>
      </c>
      <c r="D30" s="36">
        <v>170</v>
      </c>
      <c r="E30" s="36">
        <v>77</v>
      </c>
      <c r="F30" s="36">
        <v>8</v>
      </c>
      <c r="G30" s="36">
        <v>0</v>
      </c>
      <c r="H30" s="36">
        <v>34</v>
      </c>
      <c r="I30" s="36">
        <v>119</v>
      </c>
      <c r="J30" s="36">
        <v>44</v>
      </c>
      <c r="K30" s="36">
        <v>41</v>
      </c>
    </row>
    <row r="31" spans="2:11" ht="15" customHeight="1" thickBot="1" x14ac:dyDescent="0.25">
      <c r="B31" s="74" t="s">
        <v>266</v>
      </c>
      <c r="C31" s="61">
        <v>0</v>
      </c>
      <c r="D31" s="61">
        <v>33</v>
      </c>
      <c r="E31" s="61">
        <v>27</v>
      </c>
      <c r="F31" s="61">
        <v>2</v>
      </c>
      <c r="G31" s="61">
        <v>2</v>
      </c>
      <c r="H31" s="61">
        <v>7</v>
      </c>
      <c r="I31" s="61">
        <v>28</v>
      </c>
      <c r="J31" s="61">
        <v>18</v>
      </c>
      <c r="K31" s="61">
        <v>14</v>
      </c>
    </row>
    <row r="32" spans="2:11" ht="15" customHeight="1" thickBot="1" x14ac:dyDescent="0.25">
      <c r="B32" s="47" t="s">
        <v>270</v>
      </c>
      <c r="C32" s="72">
        <v>0</v>
      </c>
      <c r="D32" s="72">
        <v>125</v>
      </c>
      <c r="E32" s="72">
        <v>95</v>
      </c>
      <c r="F32" s="72">
        <v>4</v>
      </c>
      <c r="G32" s="72">
        <v>3</v>
      </c>
      <c r="H32" s="72">
        <v>32</v>
      </c>
      <c r="I32" s="72">
        <v>73</v>
      </c>
      <c r="J32" s="72">
        <v>55</v>
      </c>
      <c r="K32" s="72">
        <v>52</v>
      </c>
    </row>
    <row r="33" spans="2:11" ht="15" customHeight="1" thickBot="1" x14ac:dyDescent="0.25">
      <c r="B33" s="47" t="s">
        <v>278</v>
      </c>
      <c r="C33" s="36">
        <v>0</v>
      </c>
      <c r="D33" s="36">
        <v>169</v>
      </c>
      <c r="E33" s="36">
        <v>95</v>
      </c>
      <c r="F33" s="36">
        <v>8</v>
      </c>
      <c r="G33" s="36">
        <v>3</v>
      </c>
      <c r="H33" s="36">
        <v>35</v>
      </c>
      <c r="I33" s="36">
        <v>88</v>
      </c>
      <c r="J33" s="36">
        <v>60</v>
      </c>
      <c r="K33" s="36">
        <v>54</v>
      </c>
    </row>
    <row r="34" spans="2:11" ht="15" customHeight="1" thickBot="1" x14ac:dyDescent="0.25">
      <c r="B34" s="47" t="s">
        <v>287</v>
      </c>
      <c r="C34" s="36">
        <v>0</v>
      </c>
      <c r="D34" s="36">
        <v>38</v>
      </c>
      <c r="E34" s="36">
        <v>38</v>
      </c>
      <c r="F34" s="36">
        <v>1</v>
      </c>
      <c r="G34" s="36">
        <v>2</v>
      </c>
      <c r="H34" s="36">
        <v>8</v>
      </c>
      <c r="I34" s="36">
        <v>20</v>
      </c>
      <c r="J34" s="36">
        <v>8</v>
      </c>
      <c r="K34" s="36">
        <v>23</v>
      </c>
    </row>
    <row r="35" spans="2:11" ht="15" customHeight="1" thickBot="1" x14ac:dyDescent="0.25">
      <c r="B35" s="47" t="s">
        <v>291</v>
      </c>
      <c r="C35" s="36">
        <v>0</v>
      </c>
      <c r="D35" s="36">
        <v>74</v>
      </c>
      <c r="E35" s="36">
        <v>55</v>
      </c>
      <c r="F35" s="36">
        <v>3</v>
      </c>
      <c r="G35" s="36">
        <v>0</v>
      </c>
      <c r="H35" s="36">
        <v>12</v>
      </c>
      <c r="I35" s="36">
        <v>42</v>
      </c>
      <c r="J35" s="36">
        <v>25</v>
      </c>
      <c r="K35" s="36">
        <v>34</v>
      </c>
    </row>
    <row r="36" spans="2:11" ht="15" customHeight="1" thickBot="1" x14ac:dyDescent="0.25">
      <c r="B36" s="70" t="s">
        <v>298</v>
      </c>
      <c r="C36" s="71">
        <v>0</v>
      </c>
      <c r="D36" s="71">
        <v>246</v>
      </c>
      <c r="E36" s="71">
        <v>166</v>
      </c>
      <c r="F36" s="71">
        <v>17</v>
      </c>
      <c r="G36" s="71">
        <v>5</v>
      </c>
      <c r="H36" s="71">
        <v>28</v>
      </c>
      <c r="I36" s="71">
        <v>137</v>
      </c>
      <c r="J36" s="71">
        <v>80</v>
      </c>
      <c r="K36" s="71">
        <v>111</v>
      </c>
    </row>
    <row r="37" spans="2:11" ht="15" customHeight="1" thickBot="1" x14ac:dyDescent="0.25">
      <c r="B37" s="76" t="s">
        <v>311</v>
      </c>
      <c r="C37" s="72">
        <v>2</v>
      </c>
      <c r="D37" s="72">
        <v>2187</v>
      </c>
      <c r="E37" s="72">
        <v>934</v>
      </c>
      <c r="F37" s="72">
        <v>91</v>
      </c>
      <c r="G37" s="72">
        <v>30</v>
      </c>
      <c r="H37" s="72">
        <v>594</v>
      </c>
      <c r="I37" s="72">
        <v>888</v>
      </c>
      <c r="J37" s="72">
        <v>842</v>
      </c>
      <c r="K37" s="72">
        <v>636</v>
      </c>
    </row>
    <row r="38" spans="2:11" ht="15" customHeight="1" thickBot="1" x14ac:dyDescent="0.25">
      <c r="B38" s="47" t="s">
        <v>327</v>
      </c>
      <c r="C38" s="36">
        <v>0</v>
      </c>
      <c r="D38" s="36">
        <v>272</v>
      </c>
      <c r="E38" s="36">
        <v>98</v>
      </c>
      <c r="F38" s="36">
        <v>12</v>
      </c>
      <c r="G38" s="36">
        <v>4</v>
      </c>
      <c r="H38" s="36">
        <v>79</v>
      </c>
      <c r="I38" s="36">
        <v>83</v>
      </c>
      <c r="J38" s="36">
        <v>116</v>
      </c>
      <c r="K38" s="36">
        <v>81</v>
      </c>
    </row>
    <row r="39" spans="2:11" ht="15" customHeight="1" thickBot="1" x14ac:dyDescent="0.25">
      <c r="B39" s="47" t="s">
        <v>338</v>
      </c>
      <c r="C39" s="36">
        <v>0</v>
      </c>
      <c r="D39" s="36">
        <v>132</v>
      </c>
      <c r="E39" s="36">
        <v>67</v>
      </c>
      <c r="F39" s="36">
        <v>9</v>
      </c>
      <c r="G39" s="36">
        <v>2</v>
      </c>
      <c r="H39" s="36">
        <v>19</v>
      </c>
      <c r="I39" s="36">
        <v>61</v>
      </c>
      <c r="J39" s="36">
        <v>49</v>
      </c>
      <c r="K39" s="36">
        <v>60</v>
      </c>
    </row>
    <row r="40" spans="2:11" ht="15" customHeight="1" thickBot="1" x14ac:dyDescent="0.25">
      <c r="B40" s="74" t="s">
        <v>347</v>
      </c>
      <c r="C40" s="61">
        <v>0</v>
      </c>
      <c r="D40" s="61">
        <v>329</v>
      </c>
      <c r="E40" s="61">
        <v>166</v>
      </c>
      <c r="F40" s="61">
        <v>11</v>
      </c>
      <c r="G40" s="61">
        <v>5</v>
      </c>
      <c r="H40" s="61">
        <v>75</v>
      </c>
      <c r="I40" s="61">
        <v>117</v>
      </c>
      <c r="J40" s="61">
        <v>108</v>
      </c>
      <c r="K40" s="61">
        <v>104</v>
      </c>
    </row>
    <row r="41" spans="2:11" ht="15" customHeight="1" thickBot="1" x14ac:dyDescent="0.25">
      <c r="B41" s="47" t="s">
        <v>352</v>
      </c>
      <c r="C41" s="36">
        <v>2</v>
      </c>
      <c r="D41" s="36">
        <v>627</v>
      </c>
      <c r="E41" s="36">
        <v>410</v>
      </c>
      <c r="F41" s="36">
        <v>25</v>
      </c>
      <c r="G41" s="36">
        <v>14</v>
      </c>
      <c r="H41" s="36">
        <v>133</v>
      </c>
      <c r="I41" s="36">
        <v>355</v>
      </c>
      <c r="J41" s="36">
        <v>252</v>
      </c>
      <c r="K41" s="36">
        <v>291</v>
      </c>
    </row>
    <row r="42" spans="2:11" ht="15" customHeight="1" thickBot="1" x14ac:dyDescent="0.25">
      <c r="B42" s="47" t="s">
        <v>511</v>
      </c>
      <c r="C42" s="36">
        <v>0</v>
      </c>
      <c r="D42" s="36">
        <v>215</v>
      </c>
      <c r="E42" s="36">
        <v>114</v>
      </c>
      <c r="F42" s="36">
        <v>9</v>
      </c>
      <c r="G42" s="36">
        <v>5</v>
      </c>
      <c r="H42" s="36">
        <v>46</v>
      </c>
      <c r="I42" s="36">
        <v>103</v>
      </c>
      <c r="J42" s="36">
        <v>75</v>
      </c>
      <c r="K42" s="36">
        <v>76</v>
      </c>
    </row>
    <row r="43" spans="2:11" ht="15" customHeight="1" thickBot="1" x14ac:dyDescent="0.25">
      <c r="B43" s="74" t="s">
        <v>373</v>
      </c>
      <c r="C43" s="61">
        <v>1</v>
      </c>
      <c r="D43" s="61">
        <v>1074</v>
      </c>
      <c r="E43" s="61">
        <v>606</v>
      </c>
      <c r="F43" s="61">
        <v>52</v>
      </c>
      <c r="G43" s="61">
        <v>21</v>
      </c>
      <c r="H43" s="61">
        <v>240</v>
      </c>
      <c r="I43" s="61">
        <v>605</v>
      </c>
      <c r="J43" s="61">
        <v>351</v>
      </c>
      <c r="K43" s="61">
        <v>396</v>
      </c>
    </row>
    <row r="44" spans="2:11" ht="15" customHeight="1" thickBot="1" x14ac:dyDescent="0.25">
      <c r="B44" s="47" t="s">
        <v>390</v>
      </c>
      <c r="C44" s="36">
        <v>0</v>
      </c>
      <c r="D44" s="36">
        <v>189</v>
      </c>
      <c r="E44" s="36">
        <v>138</v>
      </c>
      <c r="F44" s="36">
        <v>12</v>
      </c>
      <c r="G44" s="36">
        <v>3</v>
      </c>
      <c r="H44" s="36">
        <v>61</v>
      </c>
      <c r="I44" s="36">
        <v>124</v>
      </c>
      <c r="J44" s="36">
        <v>113</v>
      </c>
      <c r="K44" s="36">
        <v>98</v>
      </c>
    </row>
    <row r="45" spans="2:11" ht="15" customHeight="1" thickBot="1" x14ac:dyDescent="0.25">
      <c r="B45" s="74" t="s">
        <v>400</v>
      </c>
      <c r="C45" s="61">
        <v>0</v>
      </c>
      <c r="D45" s="61">
        <v>114</v>
      </c>
      <c r="E45" s="61">
        <v>71</v>
      </c>
      <c r="F45" s="61">
        <v>12</v>
      </c>
      <c r="G45" s="61">
        <v>0</v>
      </c>
      <c r="H45" s="61">
        <v>15</v>
      </c>
      <c r="I45" s="61">
        <v>53</v>
      </c>
      <c r="J45" s="61">
        <v>43</v>
      </c>
      <c r="K45" s="61">
        <v>32</v>
      </c>
    </row>
    <row r="46" spans="2:11" ht="15" customHeight="1" thickBot="1" x14ac:dyDescent="0.25">
      <c r="B46" s="47" t="s">
        <v>410</v>
      </c>
      <c r="C46" s="36">
        <v>0</v>
      </c>
      <c r="D46" s="36">
        <v>348</v>
      </c>
      <c r="E46" s="36">
        <v>214</v>
      </c>
      <c r="F46" s="36">
        <v>12</v>
      </c>
      <c r="G46" s="36">
        <v>4</v>
      </c>
      <c r="H46" s="36">
        <v>91</v>
      </c>
      <c r="I46" s="36">
        <v>170</v>
      </c>
      <c r="J46" s="36">
        <v>134</v>
      </c>
      <c r="K46" s="36">
        <v>135</v>
      </c>
    </row>
    <row r="47" spans="2:11" ht="15" customHeight="1" thickBot="1" x14ac:dyDescent="0.25">
      <c r="B47" s="47" t="s">
        <v>423</v>
      </c>
      <c r="C47" s="36">
        <v>0</v>
      </c>
      <c r="D47" s="36">
        <v>81</v>
      </c>
      <c r="E47" s="36">
        <v>57</v>
      </c>
      <c r="F47" s="36">
        <v>5</v>
      </c>
      <c r="G47" s="36">
        <v>2</v>
      </c>
      <c r="H47" s="36">
        <v>10</v>
      </c>
      <c r="I47" s="36">
        <v>43</v>
      </c>
      <c r="J47" s="36">
        <v>34</v>
      </c>
      <c r="K47" s="36">
        <v>41</v>
      </c>
    </row>
    <row r="48" spans="2:11" ht="15" customHeight="1" thickBot="1" x14ac:dyDescent="0.25">
      <c r="B48" s="47" t="s">
        <v>430</v>
      </c>
      <c r="C48" s="36">
        <v>0</v>
      </c>
      <c r="D48" s="36">
        <v>81</v>
      </c>
      <c r="E48" s="36">
        <v>49</v>
      </c>
      <c r="F48" s="36">
        <v>5</v>
      </c>
      <c r="G48" s="36">
        <v>1</v>
      </c>
      <c r="H48" s="36">
        <v>14</v>
      </c>
      <c r="I48" s="36">
        <v>47</v>
      </c>
      <c r="J48" s="36">
        <v>36</v>
      </c>
      <c r="K48" s="36">
        <v>50</v>
      </c>
    </row>
    <row r="49" spans="2:11" ht="15" customHeight="1" thickBot="1" x14ac:dyDescent="0.25">
      <c r="B49" s="74" t="s">
        <v>442</v>
      </c>
      <c r="C49" s="61">
        <v>0</v>
      </c>
      <c r="D49" s="61">
        <v>294</v>
      </c>
      <c r="E49" s="61">
        <v>187</v>
      </c>
      <c r="F49" s="61">
        <v>9</v>
      </c>
      <c r="G49" s="61">
        <v>5</v>
      </c>
      <c r="H49" s="61">
        <v>68</v>
      </c>
      <c r="I49" s="61">
        <v>217</v>
      </c>
      <c r="J49" s="61">
        <v>150</v>
      </c>
      <c r="K49" s="61">
        <v>124</v>
      </c>
    </row>
    <row r="50" spans="2:11" ht="15" customHeight="1" thickBot="1" x14ac:dyDescent="0.25">
      <c r="B50" s="70" t="s">
        <v>462</v>
      </c>
      <c r="C50" s="73">
        <v>3</v>
      </c>
      <c r="D50" s="73">
        <v>2287</v>
      </c>
      <c r="E50" s="73">
        <v>1413</v>
      </c>
      <c r="F50" s="73">
        <v>94</v>
      </c>
      <c r="G50" s="73">
        <v>42</v>
      </c>
      <c r="H50" s="73">
        <v>466</v>
      </c>
      <c r="I50" s="73">
        <v>1363</v>
      </c>
      <c r="J50" s="73">
        <v>832</v>
      </c>
      <c r="K50" s="73">
        <v>1079</v>
      </c>
    </row>
    <row r="51" spans="2:11" ht="15" customHeight="1" thickBot="1" x14ac:dyDescent="0.25">
      <c r="B51" s="77" t="s">
        <v>478</v>
      </c>
      <c r="C51" s="71">
        <v>0</v>
      </c>
      <c r="D51" s="71">
        <v>522</v>
      </c>
      <c r="E51" s="71">
        <v>363</v>
      </c>
      <c r="F51" s="71">
        <v>38</v>
      </c>
      <c r="G51" s="71">
        <v>15</v>
      </c>
      <c r="H51" s="71">
        <v>125</v>
      </c>
      <c r="I51" s="71">
        <v>277</v>
      </c>
      <c r="J51" s="71">
        <v>227</v>
      </c>
      <c r="K51" s="71">
        <v>301</v>
      </c>
    </row>
    <row r="52" spans="2:11" ht="15" customHeight="1" thickBot="1" x14ac:dyDescent="0.25">
      <c r="B52" s="77" t="s">
        <v>512</v>
      </c>
      <c r="C52" s="73">
        <v>0</v>
      </c>
      <c r="D52" s="73">
        <v>189</v>
      </c>
      <c r="E52" s="73">
        <v>100</v>
      </c>
      <c r="F52" s="73">
        <v>23</v>
      </c>
      <c r="G52" s="73">
        <v>4</v>
      </c>
      <c r="H52" s="73">
        <v>43</v>
      </c>
      <c r="I52" s="73">
        <v>71</v>
      </c>
      <c r="J52" s="73">
        <v>108</v>
      </c>
      <c r="K52" s="73">
        <v>124</v>
      </c>
    </row>
    <row r="53" spans="2:11" ht="15" customHeight="1" thickBot="1" x14ac:dyDescent="0.25">
      <c r="B53" s="47" t="s">
        <v>513</v>
      </c>
      <c r="C53" s="36">
        <v>0</v>
      </c>
      <c r="D53" s="36">
        <v>81</v>
      </c>
      <c r="E53" s="36">
        <v>57</v>
      </c>
      <c r="F53" s="36">
        <v>2</v>
      </c>
      <c r="G53" s="36">
        <v>1</v>
      </c>
      <c r="H53" s="36">
        <v>32</v>
      </c>
      <c r="I53" s="36">
        <v>59</v>
      </c>
      <c r="J53" s="36">
        <v>43</v>
      </c>
      <c r="K53" s="36">
        <v>64</v>
      </c>
    </row>
    <row r="54" spans="2:11" ht="15" customHeight="1" thickBot="1" x14ac:dyDescent="0.25">
      <c r="B54" s="47" t="s">
        <v>514</v>
      </c>
      <c r="C54" s="36">
        <v>0</v>
      </c>
      <c r="D54" s="36">
        <v>221</v>
      </c>
      <c r="E54" s="36">
        <v>87</v>
      </c>
      <c r="F54" s="36">
        <v>6</v>
      </c>
      <c r="G54" s="36">
        <v>1</v>
      </c>
      <c r="H54" s="36">
        <v>53</v>
      </c>
      <c r="I54" s="36">
        <v>90</v>
      </c>
      <c r="J54" s="36">
        <v>64</v>
      </c>
      <c r="K54" s="36">
        <v>75</v>
      </c>
    </row>
    <row r="55" spans="2:11" ht="15" customHeight="1" thickBot="1" x14ac:dyDescent="0.25">
      <c r="B55" s="74" t="s">
        <v>515</v>
      </c>
      <c r="C55" s="61">
        <v>1</v>
      </c>
      <c r="D55" s="61">
        <v>364</v>
      </c>
      <c r="E55" s="61">
        <v>191</v>
      </c>
      <c r="F55" s="61">
        <v>12</v>
      </c>
      <c r="G55" s="61">
        <v>13</v>
      </c>
      <c r="H55" s="61">
        <v>98</v>
      </c>
      <c r="I55" s="61">
        <v>181</v>
      </c>
      <c r="J55" s="61">
        <v>163</v>
      </c>
      <c r="K55" s="61">
        <v>181</v>
      </c>
    </row>
    <row r="56" spans="2:11" ht="15" customHeight="1" thickBot="1" x14ac:dyDescent="0.25">
      <c r="B56" s="47" t="s">
        <v>516</v>
      </c>
      <c r="C56" s="36">
        <v>0</v>
      </c>
      <c r="D56" s="36">
        <v>105</v>
      </c>
      <c r="E56" s="36">
        <v>50</v>
      </c>
      <c r="F56" s="36">
        <v>10</v>
      </c>
      <c r="G56" s="36">
        <v>2</v>
      </c>
      <c r="H56" s="36">
        <v>14</v>
      </c>
      <c r="I56" s="36">
        <v>38</v>
      </c>
      <c r="J56" s="36">
        <v>26</v>
      </c>
      <c r="K56" s="36">
        <v>37</v>
      </c>
    </row>
    <row r="57" spans="2:11" ht="15" customHeight="1" thickBot="1" x14ac:dyDescent="0.25">
      <c r="B57" s="48" t="s">
        <v>25</v>
      </c>
      <c r="C57" s="50">
        <f>SUM(C7:C56)</f>
        <v>16</v>
      </c>
      <c r="D57" s="50">
        <f t="shared" ref="D57:K57" si="0">SUM(D7:D56)</f>
        <v>15935</v>
      </c>
      <c r="E57" s="50">
        <f t="shared" si="0"/>
        <v>9754</v>
      </c>
      <c r="F57" s="50">
        <f t="shared" si="0"/>
        <v>741</v>
      </c>
      <c r="G57" s="50">
        <f t="shared" si="0"/>
        <v>306</v>
      </c>
      <c r="H57" s="50">
        <f t="shared" si="0"/>
        <v>3681</v>
      </c>
      <c r="I57" s="50">
        <f t="shared" si="0"/>
        <v>9002</v>
      </c>
      <c r="J57" s="50">
        <f t="shared" si="0"/>
        <v>7084</v>
      </c>
      <c r="K57" s="50">
        <f t="shared" si="0"/>
        <v>7261</v>
      </c>
    </row>
    <row r="58" spans="2:11" x14ac:dyDescent="0.2">
      <c r="C58" s="22"/>
      <c r="D58" s="22"/>
      <c r="E58" s="22"/>
      <c r="F58" s="22"/>
      <c r="G58" s="22"/>
    </row>
    <row r="67" spans="6:6" x14ac:dyDescent="0.2">
      <c r="F67" s="23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K439"/>
  <sheetViews>
    <sheetView zoomScale="98" zoomScaleNormal="98" workbookViewId="0">
      <pane ySplit="6" topLeftCell="A7" activePane="bottomLeft" state="frozen"/>
      <selection activeCell="C3" sqref="C3"/>
      <selection pane="bottomLeft" activeCell="K233" sqref="K233"/>
    </sheetView>
  </sheetViews>
  <sheetFormatPr baseColWidth="10" defaultRowHeight="12.75" x14ac:dyDescent="0.2"/>
  <cols>
    <col min="1" max="1" width="2.85546875" style="2" customWidth="1"/>
    <col min="2" max="2" width="56.85546875" style="6" customWidth="1"/>
    <col min="3" max="51" width="14.7109375" style="2" customWidth="1"/>
    <col min="52" max="16384" width="11.42578125" style="2"/>
  </cols>
  <sheetData>
    <row r="1" spans="1:11" ht="17.25" customHeight="1" x14ac:dyDescent="0.2">
      <c r="I1" s="7"/>
    </row>
    <row r="2" spans="1:11" ht="39" customHeight="1" x14ac:dyDescent="0.2">
      <c r="B2" s="62"/>
      <c r="C2" s="20"/>
      <c r="D2" s="20"/>
      <c r="E2" s="20"/>
      <c r="F2" s="20"/>
      <c r="G2" s="20"/>
      <c r="H2" s="63"/>
      <c r="I2" s="63"/>
    </row>
    <row r="3" spans="1:11" ht="19.5" customHeight="1" x14ac:dyDescent="0.2">
      <c r="B3" s="20"/>
      <c r="C3" s="21"/>
      <c r="D3" s="21"/>
      <c r="E3" s="21"/>
      <c r="F3" s="21"/>
      <c r="G3" s="21"/>
    </row>
    <row r="4" spans="1:11" ht="63" customHeight="1" x14ac:dyDescent="0.2"/>
    <row r="5" spans="1:11" ht="30" customHeight="1" thickBot="1" x14ac:dyDescent="0.25">
      <c r="C5" s="86" t="s">
        <v>589</v>
      </c>
      <c r="D5" s="86"/>
      <c r="E5" s="86"/>
      <c r="F5" s="86"/>
      <c r="G5" s="86"/>
      <c r="H5" s="86"/>
      <c r="I5" s="86"/>
      <c r="J5" s="86"/>
      <c r="K5" s="87"/>
    </row>
    <row r="6" spans="1:11" ht="54" customHeight="1" thickBot="1" x14ac:dyDescent="0.25">
      <c r="A6" s="69"/>
      <c r="C6" s="66" t="s">
        <v>30</v>
      </c>
      <c r="D6" s="67" t="s">
        <v>21</v>
      </c>
      <c r="E6" s="68" t="s">
        <v>18</v>
      </c>
      <c r="F6" s="67" t="s">
        <v>31</v>
      </c>
      <c r="G6" s="66" t="s">
        <v>32</v>
      </c>
      <c r="H6" s="66" t="s">
        <v>70</v>
      </c>
      <c r="I6" s="66" t="s">
        <v>71</v>
      </c>
      <c r="J6" s="66" t="s">
        <v>72</v>
      </c>
      <c r="K6" s="67" t="s">
        <v>73</v>
      </c>
    </row>
    <row r="7" spans="1:11" ht="15" customHeight="1" thickBot="1" x14ac:dyDescent="0.25">
      <c r="B7" s="47" t="s">
        <v>75</v>
      </c>
      <c r="C7" s="36">
        <v>0</v>
      </c>
      <c r="D7" s="36">
        <v>98</v>
      </c>
      <c r="E7" s="36">
        <v>51</v>
      </c>
      <c r="F7" s="36">
        <v>1</v>
      </c>
      <c r="G7" s="36">
        <v>2</v>
      </c>
      <c r="H7" s="36">
        <v>9</v>
      </c>
      <c r="I7" s="36">
        <v>45</v>
      </c>
      <c r="J7" s="36">
        <v>67</v>
      </c>
      <c r="K7" s="36">
        <v>47</v>
      </c>
    </row>
    <row r="8" spans="1:11" ht="15" customHeight="1" thickBot="1" x14ac:dyDescent="0.25">
      <c r="B8" s="47" t="s">
        <v>76</v>
      </c>
      <c r="C8" s="36">
        <v>0</v>
      </c>
      <c r="D8" s="36">
        <v>11</v>
      </c>
      <c r="E8" s="36">
        <v>13</v>
      </c>
      <c r="F8" s="36">
        <v>1</v>
      </c>
      <c r="G8" s="36">
        <v>0</v>
      </c>
      <c r="H8" s="36">
        <v>0</v>
      </c>
      <c r="I8" s="36">
        <v>8</v>
      </c>
      <c r="J8" s="36">
        <v>10</v>
      </c>
      <c r="K8" s="36">
        <v>16</v>
      </c>
    </row>
    <row r="9" spans="1:11" ht="15" customHeight="1" thickBot="1" x14ac:dyDescent="0.25">
      <c r="B9" s="47" t="s">
        <v>77</v>
      </c>
      <c r="C9" s="36">
        <v>0</v>
      </c>
      <c r="D9" s="36">
        <v>15</v>
      </c>
      <c r="E9" s="36">
        <v>9</v>
      </c>
      <c r="F9" s="36">
        <v>1</v>
      </c>
      <c r="G9" s="36">
        <v>1</v>
      </c>
      <c r="H9" s="36">
        <v>3</v>
      </c>
      <c r="I9" s="36">
        <v>11</v>
      </c>
      <c r="J9" s="36">
        <v>6</v>
      </c>
      <c r="K9" s="36">
        <v>24</v>
      </c>
    </row>
    <row r="10" spans="1:11" ht="15" customHeight="1" thickBot="1" x14ac:dyDescent="0.25">
      <c r="B10" s="47" t="s">
        <v>78</v>
      </c>
      <c r="C10" s="36">
        <v>0</v>
      </c>
      <c r="D10" s="36">
        <v>15</v>
      </c>
      <c r="E10" s="36">
        <v>14</v>
      </c>
      <c r="F10" s="36">
        <v>2</v>
      </c>
      <c r="G10" s="36">
        <v>0</v>
      </c>
      <c r="H10" s="36">
        <v>3</v>
      </c>
      <c r="I10" s="36">
        <v>10</v>
      </c>
      <c r="J10" s="36">
        <v>6</v>
      </c>
      <c r="K10" s="36">
        <v>10</v>
      </c>
    </row>
    <row r="11" spans="1:11" ht="15" customHeight="1" thickBot="1" x14ac:dyDescent="0.25">
      <c r="B11" s="47" t="s">
        <v>79</v>
      </c>
      <c r="C11" s="36">
        <v>1</v>
      </c>
      <c r="D11" s="36">
        <v>31</v>
      </c>
      <c r="E11" s="36">
        <v>42</v>
      </c>
      <c r="F11" s="36">
        <v>1</v>
      </c>
      <c r="G11" s="36">
        <v>0</v>
      </c>
      <c r="H11" s="36">
        <v>9</v>
      </c>
      <c r="I11" s="36">
        <v>35</v>
      </c>
      <c r="J11" s="36">
        <v>36</v>
      </c>
      <c r="K11" s="36">
        <v>36</v>
      </c>
    </row>
    <row r="12" spans="1:11" ht="15" customHeight="1" thickBot="1" x14ac:dyDescent="0.25">
      <c r="B12" s="47" t="s">
        <v>80</v>
      </c>
      <c r="C12" s="36">
        <v>0</v>
      </c>
      <c r="D12" s="36">
        <v>2</v>
      </c>
      <c r="E12" s="36">
        <v>3</v>
      </c>
      <c r="F12" s="36">
        <v>0</v>
      </c>
      <c r="G12" s="36">
        <v>0</v>
      </c>
      <c r="H12" s="36">
        <v>0</v>
      </c>
      <c r="I12" s="36">
        <v>2</v>
      </c>
      <c r="J12" s="36">
        <v>0</v>
      </c>
      <c r="K12" s="36">
        <v>3</v>
      </c>
    </row>
    <row r="13" spans="1:11" ht="15" customHeight="1" thickBot="1" x14ac:dyDescent="0.25">
      <c r="B13" s="47" t="s">
        <v>81</v>
      </c>
      <c r="C13" s="36">
        <v>0</v>
      </c>
      <c r="D13" s="36">
        <v>30</v>
      </c>
      <c r="E13" s="36">
        <v>24</v>
      </c>
      <c r="F13" s="36">
        <v>0</v>
      </c>
      <c r="G13" s="36">
        <v>1</v>
      </c>
      <c r="H13" s="36">
        <v>4</v>
      </c>
      <c r="I13" s="36">
        <v>14</v>
      </c>
      <c r="J13" s="36">
        <v>13</v>
      </c>
      <c r="K13" s="36">
        <v>18</v>
      </c>
    </row>
    <row r="14" spans="1:11" ht="15" customHeight="1" thickBot="1" x14ac:dyDescent="0.25">
      <c r="B14" s="74" t="s">
        <v>82</v>
      </c>
      <c r="C14" s="61">
        <v>0</v>
      </c>
      <c r="D14" s="61">
        <v>8</v>
      </c>
      <c r="E14" s="61">
        <v>7</v>
      </c>
      <c r="F14" s="61">
        <v>0</v>
      </c>
      <c r="G14" s="61">
        <v>1</v>
      </c>
      <c r="H14" s="61">
        <v>4</v>
      </c>
      <c r="I14" s="61">
        <v>0</v>
      </c>
      <c r="J14" s="61">
        <v>2</v>
      </c>
      <c r="K14" s="61">
        <v>2</v>
      </c>
    </row>
    <row r="15" spans="1:11" ht="15" customHeight="1" thickBot="1" x14ac:dyDescent="0.25">
      <c r="B15" s="47" t="s">
        <v>83</v>
      </c>
      <c r="C15" s="36">
        <v>0</v>
      </c>
      <c r="D15" s="36">
        <v>33</v>
      </c>
      <c r="E15" s="36">
        <v>30</v>
      </c>
      <c r="F15" s="36">
        <v>2</v>
      </c>
      <c r="G15" s="36">
        <v>0</v>
      </c>
      <c r="H15" s="36">
        <v>6</v>
      </c>
      <c r="I15" s="36">
        <v>28</v>
      </c>
      <c r="J15" s="36">
        <v>28</v>
      </c>
      <c r="K15" s="36">
        <v>43</v>
      </c>
    </row>
    <row r="16" spans="1:11" ht="15" customHeight="1" thickBot="1" x14ac:dyDescent="0.25">
      <c r="B16" s="47" t="s">
        <v>84</v>
      </c>
      <c r="C16" s="36">
        <v>0</v>
      </c>
      <c r="D16" s="36">
        <v>17</v>
      </c>
      <c r="E16" s="36">
        <v>41</v>
      </c>
      <c r="F16" s="36">
        <v>1</v>
      </c>
      <c r="G16" s="36">
        <v>0</v>
      </c>
      <c r="H16" s="36">
        <v>0</v>
      </c>
      <c r="I16" s="36">
        <v>8</v>
      </c>
      <c r="J16" s="36">
        <v>28</v>
      </c>
      <c r="K16" s="36">
        <v>25</v>
      </c>
    </row>
    <row r="17" spans="2:11" ht="15" customHeight="1" thickBot="1" x14ac:dyDescent="0.25">
      <c r="B17" s="47" t="s">
        <v>85</v>
      </c>
      <c r="C17" s="36">
        <v>0</v>
      </c>
      <c r="D17" s="36">
        <v>63</v>
      </c>
      <c r="E17" s="36">
        <v>63</v>
      </c>
      <c r="F17" s="36">
        <v>3</v>
      </c>
      <c r="G17" s="36">
        <v>3</v>
      </c>
      <c r="H17" s="36">
        <v>19</v>
      </c>
      <c r="I17" s="36">
        <v>54</v>
      </c>
      <c r="J17" s="36">
        <v>52</v>
      </c>
      <c r="K17" s="36">
        <v>66</v>
      </c>
    </row>
    <row r="18" spans="2:11" ht="15" customHeight="1" thickBot="1" x14ac:dyDescent="0.25">
      <c r="B18" s="47" t="s">
        <v>86</v>
      </c>
      <c r="C18" s="36">
        <v>0</v>
      </c>
      <c r="D18" s="36">
        <v>20</v>
      </c>
      <c r="E18" s="36">
        <v>19</v>
      </c>
      <c r="F18" s="36">
        <v>3</v>
      </c>
      <c r="G18" s="36">
        <v>1</v>
      </c>
      <c r="H18" s="36">
        <v>4</v>
      </c>
      <c r="I18" s="36">
        <v>24</v>
      </c>
      <c r="J18" s="36">
        <v>31</v>
      </c>
      <c r="K18" s="36">
        <v>21</v>
      </c>
    </row>
    <row r="19" spans="2:11" ht="15" customHeight="1" thickBot="1" x14ac:dyDescent="0.25">
      <c r="B19" s="47" t="s">
        <v>87</v>
      </c>
      <c r="C19" s="36">
        <v>0</v>
      </c>
      <c r="D19" s="36">
        <v>12</v>
      </c>
      <c r="E19" s="36">
        <v>15</v>
      </c>
      <c r="F19" s="36">
        <v>1</v>
      </c>
      <c r="G19" s="36">
        <v>1</v>
      </c>
      <c r="H19" s="36">
        <v>0</v>
      </c>
      <c r="I19" s="36">
        <v>6</v>
      </c>
      <c r="J19" s="36">
        <v>9</v>
      </c>
      <c r="K19" s="36">
        <v>14</v>
      </c>
    </row>
    <row r="20" spans="2:11" ht="15" customHeight="1" thickBot="1" x14ac:dyDescent="0.25">
      <c r="B20" s="47" t="s">
        <v>88</v>
      </c>
      <c r="C20" s="36">
        <v>0</v>
      </c>
      <c r="D20" s="36">
        <v>28</v>
      </c>
      <c r="E20" s="36">
        <v>21</v>
      </c>
      <c r="F20" s="36">
        <v>2</v>
      </c>
      <c r="G20" s="36">
        <v>3</v>
      </c>
      <c r="H20" s="36">
        <v>4</v>
      </c>
      <c r="I20" s="36">
        <v>15</v>
      </c>
      <c r="J20" s="36">
        <v>19</v>
      </c>
      <c r="K20" s="36">
        <v>34</v>
      </c>
    </row>
    <row r="21" spans="2:11" ht="15" customHeight="1" thickBot="1" x14ac:dyDescent="0.25">
      <c r="B21" s="47" t="s">
        <v>89</v>
      </c>
      <c r="C21" s="36">
        <v>0</v>
      </c>
      <c r="D21" s="36">
        <v>75</v>
      </c>
      <c r="E21" s="36">
        <v>57</v>
      </c>
      <c r="F21" s="36">
        <v>1</v>
      </c>
      <c r="G21" s="36">
        <v>2</v>
      </c>
      <c r="H21" s="36">
        <v>15</v>
      </c>
      <c r="I21" s="36">
        <v>61</v>
      </c>
      <c r="J21" s="36">
        <v>65</v>
      </c>
      <c r="K21" s="36">
        <v>45</v>
      </c>
    </row>
    <row r="22" spans="2:11" ht="15" customHeight="1" thickBot="1" x14ac:dyDescent="0.25">
      <c r="B22" s="47" t="s">
        <v>90</v>
      </c>
      <c r="C22" s="36">
        <v>0</v>
      </c>
      <c r="D22" s="36">
        <v>13</v>
      </c>
      <c r="E22" s="36">
        <v>16</v>
      </c>
      <c r="F22" s="36">
        <v>1</v>
      </c>
      <c r="G22" s="36">
        <v>2</v>
      </c>
      <c r="H22" s="36">
        <v>3</v>
      </c>
      <c r="I22" s="36">
        <v>21</v>
      </c>
      <c r="J22" s="36">
        <v>21</v>
      </c>
      <c r="K22" s="36">
        <v>24</v>
      </c>
    </row>
    <row r="23" spans="2:11" ht="15" customHeight="1" thickBot="1" x14ac:dyDescent="0.25">
      <c r="B23" s="47" t="s">
        <v>91</v>
      </c>
      <c r="C23" s="36">
        <v>0</v>
      </c>
      <c r="D23" s="36">
        <v>31</v>
      </c>
      <c r="E23" s="36">
        <v>31</v>
      </c>
      <c r="F23" s="36">
        <v>0</v>
      </c>
      <c r="G23" s="36">
        <v>1</v>
      </c>
      <c r="H23" s="36">
        <v>6</v>
      </c>
      <c r="I23" s="36">
        <v>35</v>
      </c>
      <c r="J23" s="36">
        <v>13</v>
      </c>
      <c r="K23" s="36">
        <v>22</v>
      </c>
    </row>
    <row r="24" spans="2:11" ht="15" customHeight="1" thickBot="1" x14ac:dyDescent="0.25">
      <c r="B24" s="47" t="s">
        <v>92</v>
      </c>
      <c r="C24" s="36">
        <v>0</v>
      </c>
      <c r="D24" s="36">
        <v>34</v>
      </c>
      <c r="E24" s="36">
        <v>16</v>
      </c>
      <c r="F24" s="36">
        <v>3</v>
      </c>
      <c r="G24" s="36">
        <v>0</v>
      </c>
      <c r="H24" s="36">
        <v>13</v>
      </c>
      <c r="I24" s="36">
        <v>40</v>
      </c>
      <c r="J24" s="36">
        <v>27</v>
      </c>
      <c r="K24" s="36">
        <v>29</v>
      </c>
    </row>
    <row r="25" spans="2:11" ht="15" customHeight="1" thickBot="1" x14ac:dyDescent="0.25">
      <c r="B25" s="47" t="s">
        <v>93</v>
      </c>
      <c r="C25" s="36">
        <v>0</v>
      </c>
      <c r="D25" s="36">
        <v>8</v>
      </c>
      <c r="E25" s="36">
        <v>2</v>
      </c>
      <c r="F25" s="36">
        <v>0</v>
      </c>
      <c r="G25" s="36">
        <v>0</v>
      </c>
      <c r="H25" s="36">
        <v>1</v>
      </c>
      <c r="I25" s="36">
        <v>8</v>
      </c>
      <c r="J25" s="36">
        <v>4</v>
      </c>
      <c r="K25" s="36">
        <v>9</v>
      </c>
    </row>
    <row r="26" spans="2:11" ht="15" customHeight="1" thickBot="1" x14ac:dyDescent="0.25">
      <c r="B26" s="47" t="s">
        <v>94</v>
      </c>
      <c r="C26" s="36">
        <v>0</v>
      </c>
      <c r="D26" s="36">
        <v>32</v>
      </c>
      <c r="E26" s="36">
        <v>27</v>
      </c>
      <c r="F26" s="36">
        <v>0</v>
      </c>
      <c r="G26" s="36">
        <v>0</v>
      </c>
      <c r="H26" s="36">
        <v>4</v>
      </c>
      <c r="I26" s="36">
        <v>24</v>
      </c>
      <c r="J26" s="36">
        <v>20</v>
      </c>
      <c r="K26" s="36">
        <v>10</v>
      </c>
    </row>
    <row r="27" spans="2:11" ht="15" customHeight="1" thickBot="1" x14ac:dyDescent="0.25">
      <c r="B27" s="47" t="s">
        <v>95</v>
      </c>
      <c r="C27" s="36">
        <v>0</v>
      </c>
      <c r="D27" s="36">
        <v>8</v>
      </c>
      <c r="E27" s="36">
        <v>23</v>
      </c>
      <c r="F27" s="36">
        <v>0</v>
      </c>
      <c r="G27" s="36">
        <v>0</v>
      </c>
      <c r="H27" s="36">
        <v>3</v>
      </c>
      <c r="I27" s="36">
        <v>23</v>
      </c>
      <c r="J27" s="36">
        <v>8</v>
      </c>
      <c r="K27" s="36">
        <v>17</v>
      </c>
    </row>
    <row r="28" spans="2:11" ht="15" customHeight="1" thickBot="1" x14ac:dyDescent="0.25">
      <c r="B28" s="47" t="s">
        <v>96</v>
      </c>
      <c r="C28" s="36">
        <v>0</v>
      </c>
      <c r="D28" s="36">
        <v>9</v>
      </c>
      <c r="E28" s="36">
        <v>8</v>
      </c>
      <c r="F28" s="36">
        <v>0</v>
      </c>
      <c r="G28" s="36">
        <v>2</v>
      </c>
      <c r="H28" s="36">
        <v>1</v>
      </c>
      <c r="I28" s="36">
        <v>6</v>
      </c>
      <c r="J28" s="36">
        <v>14</v>
      </c>
      <c r="K28" s="36">
        <v>7</v>
      </c>
    </row>
    <row r="29" spans="2:11" ht="15" customHeight="1" thickBot="1" x14ac:dyDescent="0.25">
      <c r="B29" s="74" t="s">
        <v>97</v>
      </c>
      <c r="C29" s="61">
        <v>0</v>
      </c>
      <c r="D29" s="61">
        <v>10</v>
      </c>
      <c r="E29" s="61">
        <v>8</v>
      </c>
      <c r="F29" s="61">
        <v>0</v>
      </c>
      <c r="G29" s="61">
        <v>0</v>
      </c>
      <c r="H29" s="61">
        <v>1</v>
      </c>
      <c r="I29" s="61">
        <v>9</v>
      </c>
      <c r="J29" s="61">
        <v>6</v>
      </c>
      <c r="K29" s="61">
        <v>7</v>
      </c>
    </row>
    <row r="30" spans="2:11" ht="15" customHeight="1" thickBot="1" x14ac:dyDescent="0.25">
      <c r="B30" s="47" t="s">
        <v>98</v>
      </c>
      <c r="C30" s="36">
        <v>0</v>
      </c>
      <c r="D30" s="36">
        <v>11</v>
      </c>
      <c r="E30" s="36">
        <v>13</v>
      </c>
      <c r="F30" s="36">
        <v>0</v>
      </c>
      <c r="G30" s="36">
        <v>0</v>
      </c>
      <c r="H30" s="36">
        <v>0</v>
      </c>
      <c r="I30" s="36">
        <v>7</v>
      </c>
      <c r="J30" s="36">
        <v>3</v>
      </c>
      <c r="K30" s="36">
        <v>8</v>
      </c>
    </row>
    <row r="31" spans="2:11" ht="15" customHeight="1" thickBot="1" x14ac:dyDescent="0.25">
      <c r="B31" s="47" t="s">
        <v>99</v>
      </c>
      <c r="C31" s="36">
        <v>0</v>
      </c>
      <c r="D31" s="36">
        <v>5</v>
      </c>
      <c r="E31" s="36">
        <v>4</v>
      </c>
      <c r="F31" s="36">
        <v>0</v>
      </c>
      <c r="G31" s="36">
        <v>1</v>
      </c>
      <c r="H31" s="36">
        <v>1</v>
      </c>
      <c r="I31" s="36">
        <v>3</v>
      </c>
      <c r="J31" s="36">
        <v>2</v>
      </c>
      <c r="K31" s="36">
        <v>1</v>
      </c>
    </row>
    <row r="32" spans="2:11" ht="15" customHeight="1" thickBot="1" x14ac:dyDescent="0.25">
      <c r="B32" s="47" t="s">
        <v>100</v>
      </c>
      <c r="C32" s="36">
        <v>0</v>
      </c>
      <c r="D32" s="36">
        <v>9</v>
      </c>
      <c r="E32" s="36">
        <v>4</v>
      </c>
      <c r="F32" s="36">
        <v>0</v>
      </c>
      <c r="G32" s="36">
        <v>0</v>
      </c>
      <c r="H32" s="36">
        <v>5</v>
      </c>
      <c r="I32" s="36">
        <v>5</v>
      </c>
      <c r="J32" s="36">
        <v>1</v>
      </c>
      <c r="K32" s="36">
        <v>2</v>
      </c>
    </row>
    <row r="33" spans="2:11" ht="15" customHeight="1" thickBot="1" x14ac:dyDescent="0.25">
      <c r="B33" s="47" t="s">
        <v>101</v>
      </c>
      <c r="C33" s="36">
        <v>0</v>
      </c>
      <c r="D33" s="36">
        <v>8</v>
      </c>
      <c r="E33" s="36">
        <v>8</v>
      </c>
      <c r="F33" s="36">
        <v>1</v>
      </c>
      <c r="G33" s="36">
        <v>0</v>
      </c>
      <c r="H33" s="36">
        <v>1</v>
      </c>
      <c r="I33" s="36">
        <v>3</v>
      </c>
      <c r="J33" s="36">
        <v>2</v>
      </c>
      <c r="K33" s="36">
        <v>7</v>
      </c>
    </row>
    <row r="34" spans="2:11" ht="15" customHeight="1" thickBot="1" x14ac:dyDescent="0.25">
      <c r="B34" s="47" t="s">
        <v>102</v>
      </c>
      <c r="C34" s="36">
        <v>0</v>
      </c>
      <c r="D34" s="36">
        <v>25</v>
      </c>
      <c r="E34" s="36">
        <v>36</v>
      </c>
      <c r="F34" s="36">
        <v>2</v>
      </c>
      <c r="G34" s="36">
        <v>0</v>
      </c>
      <c r="H34" s="36">
        <v>6</v>
      </c>
      <c r="I34" s="36">
        <v>10</v>
      </c>
      <c r="J34" s="36">
        <v>12</v>
      </c>
      <c r="K34" s="36">
        <v>14</v>
      </c>
    </row>
    <row r="35" spans="2:11" ht="15" customHeight="1" thickBot="1" x14ac:dyDescent="0.25">
      <c r="B35" s="47" t="s">
        <v>103</v>
      </c>
      <c r="C35" s="36">
        <v>0</v>
      </c>
      <c r="D35" s="36">
        <v>8</v>
      </c>
      <c r="E35" s="36">
        <v>6</v>
      </c>
      <c r="F35" s="36">
        <v>1</v>
      </c>
      <c r="G35" s="36">
        <v>2</v>
      </c>
      <c r="H35" s="36">
        <v>1</v>
      </c>
      <c r="I35" s="36">
        <v>3</v>
      </c>
      <c r="J35" s="36">
        <v>8</v>
      </c>
      <c r="K35" s="36">
        <v>5</v>
      </c>
    </row>
    <row r="36" spans="2:11" ht="15" customHeight="1" thickBot="1" x14ac:dyDescent="0.25">
      <c r="B36" s="47" t="s">
        <v>104</v>
      </c>
      <c r="C36" s="36">
        <v>0</v>
      </c>
      <c r="D36" s="36">
        <v>16</v>
      </c>
      <c r="E36" s="36">
        <v>17</v>
      </c>
      <c r="F36" s="36">
        <v>2</v>
      </c>
      <c r="G36" s="36">
        <v>0</v>
      </c>
      <c r="H36" s="36">
        <v>3</v>
      </c>
      <c r="I36" s="36">
        <v>13</v>
      </c>
      <c r="J36" s="36">
        <v>6</v>
      </c>
      <c r="K36" s="36">
        <v>11</v>
      </c>
    </row>
    <row r="37" spans="2:11" ht="15" customHeight="1" thickBot="1" x14ac:dyDescent="0.25">
      <c r="B37" s="47" t="s">
        <v>105</v>
      </c>
      <c r="C37" s="36">
        <v>0</v>
      </c>
      <c r="D37" s="36">
        <v>105</v>
      </c>
      <c r="E37" s="36">
        <v>73</v>
      </c>
      <c r="F37" s="36">
        <v>5</v>
      </c>
      <c r="G37" s="36">
        <v>2</v>
      </c>
      <c r="H37" s="36">
        <v>22</v>
      </c>
      <c r="I37" s="36">
        <v>99</v>
      </c>
      <c r="J37" s="36">
        <v>55</v>
      </c>
      <c r="K37" s="36">
        <v>48</v>
      </c>
    </row>
    <row r="38" spans="2:11" ht="15" customHeight="1" thickBot="1" x14ac:dyDescent="0.25">
      <c r="B38" s="47" t="s">
        <v>106</v>
      </c>
      <c r="C38" s="36">
        <v>0</v>
      </c>
      <c r="D38" s="36">
        <v>7</v>
      </c>
      <c r="E38" s="36">
        <v>3</v>
      </c>
      <c r="F38" s="36">
        <v>0</v>
      </c>
      <c r="G38" s="36">
        <v>0</v>
      </c>
      <c r="H38" s="36">
        <v>1</v>
      </c>
      <c r="I38" s="36">
        <v>3</v>
      </c>
      <c r="J38" s="36">
        <v>1</v>
      </c>
      <c r="K38" s="36">
        <v>2</v>
      </c>
    </row>
    <row r="39" spans="2:11" ht="15" customHeight="1" thickBot="1" x14ac:dyDescent="0.25">
      <c r="B39" s="47" t="s">
        <v>107</v>
      </c>
      <c r="C39" s="36">
        <v>0</v>
      </c>
      <c r="D39" s="36">
        <v>2</v>
      </c>
      <c r="E39" s="36">
        <v>4</v>
      </c>
      <c r="F39" s="36">
        <v>1</v>
      </c>
      <c r="G39" s="36">
        <v>0</v>
      </c>
      <c r="H39" s="36">
        <v>0</v>
      </c>
      <c r="I39" s="36">
        <v>6</v>
      </c>
      <c r="J39" s="36">
        <v>3</v>
      </c>
      <c r="K39" s="36">
        <v>2</v>
      </c>
    </row>
    <row r="40" spans="2:11" ht="15" customHeight="1" thickBot="1" x14ac:dyDescent="0.25">
      <c r="B40" s="47" t="s">
        <v>108</v>
      </c>
      <c r="C40" s="36">
        <v>0</v>
      </c>
      <c r="D40" s="36">
        <v>13</v>
      </c>
      <c r="E40" s="36">
        <v>14</v>
      </c>
      <c r="F40" s="36">
        <v>0</v>
      </c>
      <c r="G40" s="36">
        <v>0</v>
      </c>
      <c r="H40" s="36">
        <v>2</v>
      </c>
      <c r="I40" s="36">
        <v>14</v>
      </c>
      <c r="J40" s="36">
        <v>1</v>
      </c>
      <c r="K40" s="36">
        <v>7</v>
      </c>
    </row>
    <row r="41" spans="2:11" ht="15" customHeight="1" thickBot="1" x14ac:dyDescent="0.25">
      <c r="B41" s="70" t="s">
        <v>109</v>
      </c>
      <c r="C41" s="61">
        <v>0</v>
      </c>
      <c r="D41" s="61">
        <v>3</v>
      </c>
      <c r="E41" s="61">
        <v>12</v>
      </c>
      <c r="F41" s="61">
        <v>1</v>
      </c>
      <c r="G41" s="61">
        <v>0</v>
      </c>
      <c r="H41" s="61">
        <v>3</v>
      </c>
      <c r="I41" s="61">
        <v>8</v>
      </c>
      <c r="J41" s="61">
        <v>4</v>
      </c>
      <c r="K41" s="61">
        <v>4</v>
      </c>
    </row>
    <row r="42" spans="2:11" ht="15" customHeight="1" thickBot="1" x14ac:dyDescent="0.25">
      <c r="B42" s="76" t="s">
        <v>110</v>
      </c>
      <c r="C42" s="72">
        <v>0</v>
      </c>
      <c r="D42" s="72">
        <v>16</v>
      </c>
      <c r="E42" s="72">
        <v>13</v>
      </c>
      <c r="F42" s="72">
        <v>0</v>
      </c>
      <c r="G42" s="72">
        <v>1</v>
      </c>
      <c r="H42" s="72">
        <v>2</v>
      </c>
      <c r="I42" s="72">
        <v>6</v>
      </c>
      <c r="J42" s="72">
        <v>15</v>
      </c>
      <c r="K42" s="72">
        <v>5</v>
      </c>
    </row>
    <row r="43" spans="2:11" ht="15" customHeight="1" thickBot="1" x14ac:dyDescent="0.25">
      <c r="B43" s="47" t="s">
        <v>111</v>
      </c>
      <c r="C43" s="36">
        <v>0</v>
      </c>
      <c r="D43" s="36">
        <v>9</v>
      </c>
      <c r="E43" s="36">
        <v>10</v>
      </c>
      <c r="F43" s="36">
        <v>0</v>
      </c>
      <c r="G43" s="36">
        <v>0</v>
      </c>
      <c r="H43" s="36">
        <v>2</v>
      </c>
      <c r="I43" s="36">
        <v>7</v>
      </c>
      <c r="J43" s="36">
        <v>1</v>
      </c>
      <c r="K43" s="36">
        <v>5</v>
      </c>
    </row>
    <row r="44" spans="2:11" ht="15" customHeight="1" thickBot="1" x14ac:dyDescent="0.25">
      <c r="B44" s="47" t="s">
        <v>112</v>
      </c>
      <c r="C44" s="36">
        <v>0</v>
      </c>
      <c r="D44" s="36">
        <v>195</v>
      </c>
      <c r="E44" s="36">
        <v>145</v>
      </c>
      <c r="F44" s="36">
        <v>8</v>
      </c>
      <c r="G44" s="36">
        <v>1</v>
      </c>
      <c r="H44" s="36">
        <v>57</v>
      </c>
      <c r="I44" s="36">
        <v>174</v>
      </c>
      <c r="J44" s="36">
        <v>106</v>
      </c>
      <c r="K44" s="36">
        <v>97</v>
      </c>
    </row>
    <row r="45" spans="2:11" ht="15" customHeight="1" thickBot="1" x14ac:dyDescent="0.25">
      <c r="B45" s="47" t="s">
        <v>113</v>
      </c>
      <c r="C45" s="36">
        <v>0</v>
      </c>
      <c r="D45" s="36">
        <v>30</v>
      </c>
      <c r="E45" s="36">
        <v>28</v>
      </c>
      <c r="F45" s="36">
        <v>2</v>
      </c>
      <c r="G45" s="36">
        <v>0</v>
      </c>
      <c r="H45" s="36">
        <v>5</v>
      </c>
      <c r="I45" s="36">
        <v>23</v>
      </c>
      <c r="J45" s="36">
        <v>12</v>
      </c>
      <c r="K45" s="36">
        <v>11</v>
      </c>
    </row>
    <row r="46" spans="2:11" ht="15" customHeight="1" thickBot="1" x14ac:dyDescent="0.25">
      <c r="B46" s="47" t="s">
        <v>114</v>
      </c>
      <c r="C46" s="36">
        <v>0</v>
      </c>
      <c r="D46" s="36">
        <v>3</v>
      </c>
      <c r="E46" s="36">
        <v>5</v>
      </c>
      <c r="F46" s="36">
        <v>0</v>
      </c>
      <c r="G46" s="36">
        <v>0</v>
      </c>
      <c r="H46" s="36">
        <v>2</v>
      </c>
      <c r="I46" s="36">
        <v>0</v>
      </c>
      <c r="J46" s="36">
        <v>5</v>
      </c>
      <c r="K46" s="36">
        <v>4</v>
      </c>
    </row>
    <row r="47" spans="2:11" ht="15" customHeight="1" thickBot="1" x14ac:dyDescent="0.25">
      <c r="B47" s="47" t="s">
        <v>115</v>
      </c>
      <c r="C47" s="36">
        <v>0</v>
      </c>
      <c r="D47" s="36">
        <v>10</v>
      </c>
      <c r="E47" s="36">
        <v>11</v>
      </c>
      <c r="F47" s="36">
        <v>0</v>
      </c>
      <c r="G47" s="36">
        <v>0</v>
      </c>
      <c r="H47" s="36">
        <v>4</v>
      </c>
      <c r="I47" s="36">
        <v>7</v>
      </c>
      <c r="J47" s="36">
        <v>4</v>
      </c>
      <c r="K47" s="36">
        <v>3</v>
      </c>
    </row>
    <row r="48" spans="2:11" ht="15" customHeight="1" thickBot="1" x14ac:dyDescent="0.25">
      <c r="B48" s="47" t="s">
        <v>116</v>
      </c>
      <c r="C48" s="36">
        <v>1</v>
      </c>
      <c r="D48" s="36">
        <v>38</v>
      </c>
      <c r="E48" s="36">
        <v>39</v>
      </c>
      <c r="F48" s="36">
        <v>1</v>
      </c>
      <c r="G48" s="36">
        <v>0</v>
      </c>
      <c r="H48" s="36">
        <v>9</v>
      </c>
      <c r="I48" s="36">
        <v>21</v>
      </c>
      <c r="J48" s="36">
        <v>21</v>
      </c>
      <c r="K48" s="36">
        <v>20</v>
      </c>
    </row>
    <row r="49" spans="2:11" ht="15" customHeight="1" thickBot="1" x14ac:dyDescent="0.25">
      <c r="B49" s="47" t="s">
        <v>117</v>
      </c>
      <c r="C49" s="36">
        <v>0</v>
      </c>
      <c r="D49" s="36">
        <v>4</v>
      </c>
      <c r="E49" s="36">
        <v>5</v>
      </c>
      <c r="F49" s="36">
        <v>0</v>
      </c>
      <c r="G49" s="36">
        <v>0</v>
      </c>
      <c r="H49" s="36">
        <v>0</v>
      </c>
      <c r="I49" s="36">
        <v>2</v>
      </c>
      <c r="J49" s="36">
        <v>0</v>
      </c>
      <c r="K49" s="36">
        <v>2</v>
      </c>
    </row>
    <row r="50" spans="2:11" ht="15" customHeight="1" thickBot="1" x14ac:dyDescent="0.25">
      <c r="B50" s="70" t="s">
        <v>118</v>
      </c>
      <c r="C50" s="71">
        <v>0</v>
      </c>
      <c r="D50" s="71">
        <v>18</v>
      </c>
      <c r="E50" s="71">
        <v>8</v>
      </c>
      <c r="F50" s="71">
        <v>2</v>
      </c>
      <c r="G50" s="71">
        <v>3</v>
      </c>
      <c r="H50" s="71">
        <v>0</v>
      </c>
      <c r="I50" s="71">
        <v>8</v>
      </c>
      <c r="J50" s="71">
        <v>4</v>
      </c>
      <c r="K50" s="71">
        <v>7</v>
      </c>
    </row>
    <row r="51" spans="2:11" ht="15" customHeight="1" thickBot="1" x14ac:dyDescent="0.25">
      <c r="B51" s="76" t="s">
        <v>119</v>
      </c>
      <c r="C51" s="72">
        <v>0</v>
      </c>
      <c r="D51" s="72">
        <v>7</v>
      </c>
      <c r="E51" s="72">
        <v>12</v>
      </c>
      <c r="F51" s="72">
        <v>0</v>
      </c>
      <c r="G51" s="72">
        <v>0</v>
      </c>
      <c r="H51" s="72">
        <v>2</v>
      </c>
      <c r="I51" s="72">
        <v>6</v>
      </c>
      <c r="J51" s="72">
        <v>5</v>
      </c>
      <c r="K51" s="72">
        <v>10</v>
      </c>
    </row>
    <row r="52" spans="2:11" ht="15" customHeight="1" thickBot="1" x14ac:dyDescent="0.25">
      <c r="B52" s="47" t="s">
        <v>120</v>
      </c>
      <c r="C52" s="36">
        <v>0</v>
      </c>
      <c r="D52" s="36">
        <v>92</v>
      </c>
      <c r="E52" s="36">
        <v>90</v>
      </c>
      <c r="F52" s="36">
        <v>6</v>
      </c>
      <c r="G52" s="36">
        <v>3</v>
      </c>
      <c r="H52" s="36">
        <v>10</v>
      </c>
      <c r="I52" s="36">
        <v>104</v>
      </c>
      <c r="J52" s="36">
        <v>47</v>
      </c>
      <c r="K52" s="36">
        <v>57</v>
      </c>
    </row>
    <row r="53" spans="2:11" ht="15" customHeight="1" thickBot="1" x14ac:dyDescent="0.25">
      <c r="B53" s="47" t="s">
        <v>121</v>
      </c>
      <c r="C53" s="36">
        <v>0</v>
      </c>
      <c r="D53" s="36">
        <v>13</v>
      </c>
      <c r="E53" s="36">
        <v>21</v>
      </c>
      <c r="F53" s="36">
        <v>3</v>
      </c>
      <c r="G53" s="36">
        <v>0</v>
      </c>
      <c r="H53" s="36">
        <v>7</v>
      </c>
      <c r="I53" s="36">
        <v>10</v>
      </c>
      <c r="J53" s="36">
        <v>11</v>
      </c>
      <c r="K53" s="36">
        <v>6</v>
      </c>
    </row>
    <row r="54" spans="2:11" ht="15" customHeight="1" thickBot="1" x14ac:dyDescent="0.25">
      <c r="B54" s="47" t="s">
        <v>122</v>
      </c>
      <c r="C54" s="36">
        <v>0</v>
      </c>
      <c r="D54" s="36">
        <v>13</v>
      </c>
      <c r="E54" s="36">
        <v>13</v>
      </c>
      <c r="F54" s="36">
        <v>1</v>
      </c>
      <c r="G54" s="36">
        <v>0</v>
      </c>
      <c r="H54" s="36">
        <v>3</v>
      </c>
      <c r="I54" s="36">
        <v>7</v>
      </c>
      <c r="J54" s="36">
        <v>9</v>
      </c>
      <c r="K54" s="36">
        <v>10</v>
      </c>
    </row>
    <row r="55" spans="2:11" ht="15" customHeight="1" thickBot="1" x14ac:dyDescent="0.25">
      <c r="B55" s="47" t="s">
        <v>123</v>
      </c>
      <c r="C55" s="36">
        <v>0</v>
      </c>
      <c r="D55" s="36">
        <v>27</v>
      </c>
      <c r="E55" s="36">
        <v>38</v>
      </c>
      <c r="F55" s="36">
        <v>1</v>
      </c>
      <c r="G55" s="36">
        <v>2</v>
      </c>
      <c r="H55" s="36">
        <v>4</v>
      </c>
      <c r="I55" s="36">
        <v>14</v>
      </c>
      <c r="J55" s="36">
        <v>22</v>
      </c>
      <c r="K55" s="36">
        <v>37</v>
      </c>
    </row>
    <row r="56" spans="2:11" ht="15" customHeight="1" thickBot="1" x14ac:dyDescent="0.25">
      <c r="B56" s="70" t="s">
        <v>124</v>
      </c>
      <c r="C56" s="71">
        <v>0</v>
      </c>
      <c r="D56" s="71">
        <v>10</v>
      </c>
      <c r="E56" s="71">
        <v>11</v>
      </c>
      <c r="F56" s="71">
        <v>0</v>
      </c>
      <c r="G56" s="71">
        <v>0</v>
      </c>
      <c r="H56" s="71">
        <v>1</v>
      </c>
      <c r="I56" s="71">
        <v>11</v>
      </c>
      <c r="J56" s="71">
        <v>6</v>
      </c>
      <c r="K56" s="71">
        <v>11</v>
      </c>
    </row>
    <row r="57" spans="2:11" ht="15" customHeight="1" thickBot="1" x14ac:dyDescent="0.25">
      <c r="B57" s="76" t="s">
        <v>125</v>
      </c>
      <c r="C57" s="72">
        <v>0</v>
      </c>
      <c r="D57" s="72">
        <v>63</v>
      </c>
      <c r="E57" s="72">
        <v>45</v>
      </c>
      <c r="F57" s="72">
        <v>9</v>
      </c>
      <c r="G57" s="72">
        <v>4</v>
      </c>
      <c r="H57" s="72">
        <v>8</v>
      </c>
      <c r="I57" s="72">
        <v>35</v>
      </c>
      <c r="J57" s="72">
        <v>21</v>
      </c>
      <c r="K57" s="72">
        <v>23</v>
      </c>
    </row>
    <row r="58" spans="2:11" ht="15" customHeight="1" thickBot="1" x14ac:dyDescent="0.25">
      <c r="B58" s="47" t="s">
        <v>126</v>
      </c>
      <c r="C58" s="36">
        <v>0</v>
      </c>
      <c r="D58" s="36">
        <v>4</v>
      </c>
      <c r="E58" s="36">
        <v>2</v>
      </c>
      <c r="F58" s="36">
        <v>0</v>
      </c>
      <c r="G58" s="36">
        <v>1</v>
      </c>
      <c r="H58" s="36">
        <v>0</v>
      </c>
      <c r="I58" s="36">
        <v>3</v>
      </c>
      <c r="J58" s="36">
        <v>0</v>
      </c>
      <c r="K58" s="36">
        <v>3</v>
      </c>
    </row>
    <row r="59" spans="2:11" ht="15" customHeight="1" thickBot="1" x14ac:dyDescent="0.25">
      <c r="B59" s="47" t="s">
        <v>127</v>
      </c>
      <c r="C59" s="36">
        <v>0</v>
      </c>
      <c r="D59" s="36">
        <v>7</v>
      </c>
      <c r="E59" s="36">
        <v>14</v>
      </c>
      <c r="F59" s="36">
        <v>0</v>
      </c>
      <c r="G59" s="36">
        <v>0</v>
      </c>
      <c r="H59" s="36">
        <v>2</v>
      </c>
      <c r="I59" s="36">
        <v>7</v>
      </c>
      <c r="J59" s="36">
        <v>0</v>
      </c>
      <c r="K59" s="36">
        <v>7</v>
      </c>
    </row>
    <row r="60" spans="2:11" ht="15" customHeight="1" thickBot="1" x14ac:dyDescent="0.25">
      <c r="B60" s="47" t="s">
        <v>128</v>
      </c>
      <c r="C60" s="36">
        <v>0</v>
      </c>
      <c r="D60" s="36">
        <v>10</v>
      </c>
      <c r="E60" s="36">
        <v>15</v>
      </c>
      <c r="F60" s="36">
        <v>1</v>
      </c>
      <c r="G60" s="36">
        <v>2</v>
      </c>
      <c r="H60" s="36">
        <v>2</v>
      </c>
      <c r="I60" s="36">
        <v>15</v>
      </c>
      <c r="J60" s="36">
        <v>12</v>
      </c>
      <c r="K60" s="36">
        <v>10</v>
      </c>
    </row>
    <row r="61" spans="2:11" ht="15" customHeight="1" thickBot="1" x14ac:dyDescent="0.25">
      <c r="B61" s="47" t="s">
        <v>129</v>
      </c>
      <c r="C61" s="36">
        <v>0</v>
      </c>
      <c r="D61" s="36">
        <v>4</v>
      </c>
      <c r="E61" s="36">
        <v>4</v>
      </c>
      <c r="F61" s="36">
        <v>1</v>
      </c>
      <c r="G61" s="36">
        <v>0</v>
      </c>
      <c r="H61" s="36">
        <v>1</v>
      </c>
      <c r="I61" s="36">
        <v>2</v>
      </c>
      <c r="J61" s="36">
        <v>0</v>
      </c>
      <c r="K61" s="36">
        <v>3</v>
      </c>
    </row>
    <row r="62" spans="2:11" ht="15" customHeight="1" thickBot="1" x14ac:dyDescent="0.25">
      <c r="B62" s="47" t="s">
        <v>130</v>
      </c>
      <c r="C62" s="36">
        <v>0</v>
      </c>
      <c r="D62" s="36">
        <v>26</v>
      </c>
      <c r="E62" s="36">
        <v>26</v>
      </c>
      <c r="F62" s="36">
        <v>2</v>
      </c>
      <c r="G62" s="36">
        <v>1</v>
      </c>
      <c r="H62" s="36">
        <v>2</v>
      </c>
      <c r="I62" s="36">
        <v>25</v>
      </c>
      <c r="J62" s="36">
        <v>6</v>
      </c>
      <c r="K62" s="36">
        <v>15</v>
      </c>
    </row>
    <row r="63" spans="2:11" ht="15" customHeight="1" thickBot="1" x14ac:dyDescent="0.25">
      <c r="B63" s="47" t="s">
        <v>131</v>
      </c>
      <c r="C63" s="36">
        <v>0</v>
      </c>
      <c r="D63" s="36">
        <v>14</v>
      </c>
      <c r="E63" s="36">
        <v>10</v>
      </c>
      <c r="F63" s="36">
        <v>0</v>
      </c>
      <c r="G63" s="36">
        <v>0</v>
      </c>
      <c r="H63" s="36">
        <v>1</v>
      </c>
      <c r="I63" s="36">
        <v>9</v>
      </c>
      <c r="J63" s="36">
        <v>3</v>
      </c>
      <c r="K63" s="36">
        <v>8</v>
      </c>
    </row>
    <row r="64" spans="2:11" ht="15" customHeight="1" thickBot="1" x14ac:dyDescent="0.25">
      <c r="B64" s="47" t="s">
        <v>132</v>
      </c>
      <c r="C64" s="36">
        <v>0</v>
      </c>
      <c r="D64" s="36">
        <v>6</v>
      </c>
      <c r="E64" s="36">
        <v>7</v>
      </c>
      <c r="F64" s="36">
        <v>0</v>
      </c>
      <c r="G64" s="36">
        <v>0</v>
      </c>
      <c r="H64" s="36">
        <v>2</v>
      </c>
      <c r="I64" s="36">
        <v>7</v>
      </c>
      <c r="J64" s="36">
        <v>1</v>
      </c>
      <c r="K64" s="36">
        <v>4</v>
      </c>
    </row>
    <row r="65" spans="2:11" ht="15" customHeight="1" thickBot="1" x14ac:dyDescent="0.25">
      <c r="B65" s="47" t="s">
        <v>133</v>
      </c>
      <c r="C65" s="36">
        <v>0</v>
      </c>
      <c r="D65" s="36">
        <v>17</v>
      </c>
      <c r="E65" s="36">
        <v>5</v>
      </c>
      <c r="F65" s="36">
        <v>1</v>
      </c>
      <c r="G65" s="36">
        <v>4</v>
      </c>
      <c r="H65" s="36">
        <v>5</v>
      </c>
      <c r="I65" s="36">
        <v>4</v>
      </c>
      <c r="J65" s="36">
        <v>4</v>
      </c>
      <c r="K65" s="36">
        <v>7</v>
      </c>
    </row>
    <row r="66" spans="2:11" ht="15" customHeight="1" thickBot="1" x14ac:dyDescent="0.25">
      <c r="B66" s="74" t="s">
        <v>134</v>
      </c>
      <c r="C66" s="61">
        <v>0</v>
      </c>
      <c r="D66" s="61">
        <v>20</v>
      </c>
      <c r="E66" s="61">
        <v>11</v>
      </c>
      <c r="F66" s="61">
        <v>1</v>
      </c>
      <c r="G66" s="61">
        <v>2</v>
      </c>
      <c r="H66" s="61">
        <v>3</v>
      </c>
      <c r="I66" s="61">
        <v>11</v>
      </c>
      <c r="J66" s="61">
        <v>5</v>
      </c>
      <c r="K66" s="61">
        <v>14</v>
      </c>
    </row>
    <row r="67" spans="2:11" ht="15" customHeight="1" thickBot="1" x14ac:dyDescent="0.25">
      <c r="B67" s="47" t="s">
        <v>135</v>
      </c>
      <c r="C67" s="36">
        <v>0</v>
      </c>
      <c r="D67" s="36">
        <v>19</v>
      </c>
      <c r="E67" s="36">
        <v>27</v>
      </c>
      <c r="F67" s="36">
        <v>0</v>
      </c>
      <c r="G67" s="36">
        <v>0</v>
      </c>
      <c r="H67" s="36">
        <v>2</v>
      </c>
      <c r="I67" s="36">
        <v>21</v>
      </c>
      <c r="J67" s="36">
        <v>9</v>
      </c>
      <c r="K67" s="36">
        <v>13</v>
      </c>
    </row>
    <row r="68" spans="2:11" ht="15" customHeight="1" thickBot="1" x14ac:dyDescent="0.25">
      <c r="B68" s="47" t="s">
        <v>136</v>
      </c>
      <c r="C68" s="36">
        <v>0</v>
      </c>
      <c r="D68" s="36">
        <v>34</v>
      </c>
      <c r="E68" s="36">
        <v>24</v>
      </c>
      <c r="F68" s="36">
        <v>4</v>
      </c>
      <c r="G68" s="36">
        <v>0</v>
      </c>
      <c r="H68" s="36">
        <v>0</v>
      </c>
      <c r="I68" s="36">
        <v>18</v>
      </c>
      <c r="J68" s="36">
        <v>27</v>
      </c>
      <c r="K68" s="36">
        <v>18</v>
      </c>
    </row>
    <row r="69" spans="2:11" ht="15" customHeight="1" thickBot="1" x14ac:dyDescent="0.25">
      <c r="B69" s="47" t="s">
        <v>137</v>
      </c>
      <c r="C69" s="36">
        <v>1</v>
      </c>
      <c r="D69" s="36">
        <v>277</v>
      </c>
      <c r="E69" s="36">
        <v>170</v>
      </c>
      <c r="F69" s="36">
        <v>13</v>
      </c>
      <c r="G69" s="36">
        <v>9</v>
      </c>
      <c r="H69" s="36">
        <v>82</v>
      </c>
      <c r="I69" s="36">
        <v>203</v>
      </c>
      <c r="J69" s="36">
        <v>186</v>
      </c>
      <c r="K69" s="36">
        <v>139</v>
      </c>
    </row>
    <row r="70" spans="2:11" ht="15" customHeight="1" thickBot="1" x14ac:dyDescent="0.25">
      <c r="B70" s="47" t="s">
        <v>138</v>
      </c>
      <c r="C70" s="36">
        <v>0</v>
      </c>
      <c r="D70" s="36">
        <v>17</v>
      </c>
      <c r="E70" s="36">
        <v>16</v>
      </c>
      <c r="F70" s="36">
        <v>1</v>
      </c>
      <c r="G70" s="36">
        <v>0</v>
      </c>
      <c r="H70" s="36">
        <v>4</v>
      </c>
      <c r="I70" s="36">
        <v>18</v>
      </c>
      <c r="J70" s="36">
        <v>8</v>
      </c>
      <c r="K70" s="36">
        <v>1</v>
      </c>
    </row>
    <row r="71" spans="2:11" ht="15" customHeight="1" thickBot="1" x14ac:dyDescent="0.25">
      <c r="B71" s="47" t="s">
        <v>139</v>
      </c>
      <c r="C71" s="36">
        <v>0</v>
      </c>
      <c r="D71" s="36">
        <v>44</v>
      </c>
      <c r="E71" s="36">
        <v>40</v>
      </c>
      <c r="F71" s="36">
        <v>0</v>
      </c>
      <c r="G71" s="36">
        <v>4</v>
      </c>
      <c r="H71" s="36">
        <v>20</v>
      </c>
      <c r="I71" s="36">
        <v>29</v>
      </c>
      <c r="J71" s="36">
        <v>30</v>
      </c>
      <c r="K71" s="36">
        <v>36</v>
      </c>
    </row>
    <row r="72" spans="2:11" ht="15" customHeight="1" thickBot="1" x14ac:dyDescent="0.25">
      <c r="B72" s="47" t="s">
        <v>140</v>
      </c>
      <c r="C72" s="36">
        <v>0</v>
      </c>
      <c r="D72" s="36">
        <v>49</v>
      </c>
      <c r="E72" s="36">
        <v>52</v>
      </c>
      <c r="F72" s="36">
        <v>2</v>
      </c>
      <c r="G72" s="36">
        <v>0</v>
      </c>
      <c r="H72" s="36">
        <v>12</v>
      </c>
      <c r="I72" s="36">
        <v>24</v>
      </c>
      <c r="J72" s="36">
        <v>41</v>
      </c>
      <c r="K72" s="36">
        <v>45</v>
      </c>
    </row>
    <row r="73" spans="2:11" ht="15" customHeight="1" thickBot="1" x14ac:dyDescent="0.25">
      <c r="B73" s="47" t="s">
        <v>141</v>
      </c>
      <c r="C73" s="36">
        <v>0</v>
      </c>
      <c r="D73" s="36">
        <v>29</v>
      </c>
      <c r="E73" s="36">
        <v>15</v>
      </c>
      <c r="F73" s="36">
        <v>1</v>
      </c>
      <c r="G73" s="36">
        <v>1</v>
      </c>
      <c r="H73" s="36">
        <v>0</v>
      </c>
      <c r="I73" s="36">
        <v>21</v>
      </c>
      <c r="J73" s="36">
        <v>11</v>
      </c>
      <c r="K73" s="36">
        <v>15</v>
      </c>
    </row>
    <row r="74" spans="2:11" ht="15" customHeight="1" thickBot="1" x14ac:dyDescent="0.25">
      <c r="B74" s="47" t="s">
        <v>142</v>
      </c>
      <c r="C74" s="36">
        <v>0</v>
      </c>
      <c r="D74" s="36">
        <v>26</v>
      </c>
      <c r="E74" s="36">
        <v>18</v>
      </c>
      <c r="F74" s="36">
        <v>3</v>
      </c>
      <c r="G74" s="36">
        <v>0</v>
      </c>
      <c r="H74" s="36">
        <v>4</v>
      </c>
      <c r="I74" s="36">
        <v>20</v>
      </c>
      <c r="J74" s="36">
        <v>8</v>
      </c>
      <c r="K74" s="36">
        <v>13</v>
      </c>
    </row>
    <row r="75" spans="2:11" ht="15" customHeight="1" thickBot="1" x14ac:dyDescent="0.25">
      <c r="B75" s="47" t="s">
        <v>143</v>
      </c>
      <c r="C75" s="36">
        <v>0</v>
      </c>
      <c r="D75" s="36">
        <v>14</v>
      </c>
      <c r="E75" s="36">
        <v>15</v>
      </c>
      <c r="F75" s="36">
        <v>0</v>
      </c>
      <c r="G75" s="36">
        <v>1</v>
      </c>
      <c r="H75" s="36">
        <v>0</v>
      </c>
      <c r="I75" s="36">
        <v>2</v>
      </c>
      <c r="J75" s="36">
        <v>7</v>
      </c>
      <c r="K75" s="36">
        <v>13</v>
      </c>
    </row>
    <row r="76" spans="2:11" ht="15" customHeight="1" thickBot="1" x14ac:dyDescent="0.25">
      <c r="B76" s="47" t="s">
        <v>144</v>
      </c>
      <c r="C76" s="36">
        <v>0</v>
      </c>
      <c r="D76" s="36">
        <v>17</v>
      </c>
      <c r="E76" s="36">
        <v>14</v>
      </c>
      <c r="F76" s="36">
        <v>1</v>
      </c>
      <c r="G76" s="36">
        <v>0</v>
      </c>
      <c r="H76" s="36">
        <v>3</v>
      </c>
      <c r="I76" s="36">
        <v>10</v>
      </c>
      <c r="J76" s="36">
        <v>7</v>
      </c>
      <c r="K76" s="36">
        <v>4</v>
      </c>
    </row>
    <row r="77" spans="2:11" ht="15" customHeight="1" thickBot="1" x14ac:dyDescent="0.25">
      <c r="B77" s="47" t="s">
        <v>145</v>
      </c>
      <c r="C77" s="36">
        <v>0</v>
      </c>
      <c r="D77" s="36">
        <v>5</v>
      </c>
      <c r="E77" s="36">
        <v>6</v>
      </c>
      <c r="F77" s="36">
        <v>0</v>
      </c>
      <c r="G77" s="36">
        <v>0</v>
      </c>
      <c r="H77" s="36">
        <v>2</v>
      </c>
      <c r="I77" s="36">
        <v>7</v>
      </c>
      <c r="J77" s="36">
        <v>5</v>
      </c>
      <c r="K77" s="36">
        <v>3</v>
      </c>
    </row>
    <row r="78" spans="2:11" ht="15" customHeight="1" thickBot="1" x14ac:dyDescent="0.25">
      <c r="B78" s="74" t="s">
        <v>146</v>
      </c>
      <c r="C78" s="78">
        <v>0</v>
      </c>
      <c r="D78" s="78">
        <v>43</v>
      </c>
      <c r="E78" s="78">
        <v>39</v>
      </c>
      <c r="F78" s="78">
        <v>2</v>
      </c>
      <c r="G78" s="78">
        <v>2</v>
      </c>
      <c r="H78" s="78">
        <v>19</v>
      </c>
      <c r="I78" s="78">
        <v>42</v>
      </c>
      <c r="J78" s="78">
        <v>22</v>
      </c>
      <c r="K78" s="78">
        <v>38</v>
      </c>
    </row>
    <row r="79" spans="2:11" ht="15" customHeight="1" thickBot="1" x14ac:dyDescent="0.25">
      <c r="B79" s="47" t="s">
        <v>147</v>
      </c>
      <c r="C79" s="72">
        <v>0</v>
      </c>
      <c r="D79" s="72">
        <v>5</v>
      </c>
      <c r="E79" s="72">
        <v>7</v>
      </c>
      <c r="F79" s="72">
        <v>0</v>
      </c>
      <c r="G79" s="72">
        <v>0</v>
      </c>
      <c r="H79" s="72">
        <v>2</v>
      </c>
      <c r="I79" s="72">
        <v>3</v>
      </c>
      <c r="J79" s="72">
        <v>7</v>
      </c>
      <c r="K79" s="72">
        <v>6</v>
      </c>
    </row>
    <row r="80" spans="2:11" ht="15" customHeight="1" thickBot="1" x14ac:dyDescent="0.25">
      <c r="B80" s="47" t="s">
        <v>148</v>
      </c>
      <c r="C80" s="36">
        <v>0</v>
      </c>
      <c r="D80" s="36">
        <v>2</v>
      </c>
      <c r="E80" s="36">
        <v>3</v>
      </c>
      <c r="F80" s="36">
        <v>0</v>
      </c>
      <c r="G80" s="36">
        <v>0</v>
      </c>
      <c r="H80" s="36">
        <v>0</v>
      </c>
      <c r="I80" s="36">
        <v>4</v>
      </c>
      <c r="J80" s="36">
        <v>5</v>
      </c>
      <c r="K80" s="36">
        <v>4</v>
      </c>
    </row>
    <row r="81" spans="2:11" ht="15" customHeight="1" thickBot="1" x14ac:dyDescent="0.25">
      <c r="B81" s="47" t="s">
        <v>149</v>
      </c>
      <c r="C81" s="36">
        <v>0</v>
      </c>
      <c r="D81" s="36">
        <v>47</v>
      </c>
      <c r="E81" s="36">
        <v>62</v>
      </c>
      <c r="F81" s="36">
        <v>3</v>
      </c>
      <c r="G81" s="36">
        <v>1</v>
      </c>
      <c r="H81" s="36">
        <v>7</v>
      </c>
      <c r="I81" s="36">
        <v>26</v>
      </c>
      <c r="J81" s="36">
        <v>17</v>
      </c>
      <c r="K81" s="36">
        <v>30</v>
      </c>
    </row>
    <row r="82" spans="2:11" ht="15" customHeight="1" thickBot="1" x14ac:dyDescent="0.25">
      <c r="B82" s="47" t="s">
        <v>150</v>
      </c>
      <c r="C82" s="36">
        <v>0</v>
      </c>
      <c r="D82" s="36">
        <v>18</v>
      </c>
      <c r="E82" s="36">
        <v>17</v>
      </c>
      <c r="F82" s="36">
        <v>0</v>
      </c>
      <c r="G82" s="36">
        <v>0</v>
      </c>
      <c r="H82" s="36">
        <v>3</v>
      </c>
      <c r="I82" s="36">
        <v>16</v>
      </c>
      <c r="J82" s="36">
        <v>11</v>
      </c>
      <c r="K82" s="36">
        <v>14</v>
      </c>
    </row>
    <row r="83" spans="2:11" ht="15" customHeight="1" thickBot="1" x14ac:dyDescent="0.25">
      <c r="B83" s="47" t="s">
        <v>151</v>
      </c>
      <c r="C83" s="36">
        <v>0</v>
      </c>
      <c r="D83" s="36">
        <v>17</v>
      </c>
      <c r="E83" s="36">
        <v>16</v>
      </c>
      <c r="F83" s="36">
        <v>0</v>
      </c>
      <c r="G83" s="36">
        <v>1</v>
      </c>
      <c r="H83" s="36">
        <v>10</v>
      </c>
      <c r="I83" s="36">
        <v>10</v>
      </c>
      <c r="J83" s="36">
        <v>12</v>
      </c>
      <c r="K83" s="36">
        <v>19</v>
      </c>
    </row>
    <row r="84" spans="2:11" ht="15" customHeight="1" thickBot="1" x14ac:dyDescent="0.25">
      <c r="B84" s="47" t="s">
        <v>152</v>
      </c>
      <c r="C84" s="36">
        <v>1</v>
      </c>
      <c r="D84" s="36">
        <v>309</v>
      </c>
      <c r="E84" s="36">
        <v>227</v>
      </c>
      <c r="F84" s="36">
        <v>17</v>
      </c>
      <c r="G84" s="36">
        <v>5</v>
      </c>
      <c r="H84" s="36">
        <v>70</v>
      </c>
      <c r="I84" s="36">
        <v>281</v>
      </c>
      <c r="J84" s="36">
        <v>220</v>
      </c>
      <c r="K84" s="36">
        <v>200</v>
      </c>
    </row>
    <row r="85" spans="2:11" ht="15" customHeight="1" thickBot="1" x14ac:dyDescent="0.25">
      <c r="B85" s="47" t="s">
        <v>153</v>
      </c>
      <c r="C85" s="36">
        <v>0</v>
      </c>
      <c r="D85" s="36">
        <v>8</v>
      </c>
      <c r="E85" s="36">
        <v>13</v>
      </c>
      <c r="F85" s="36">
        <v>0</v>
      </c>
      <c r="G85" s="36">
        <v>2</v>
      </c>
      <c r="H85" s="36">
        <v>1</v>
      </c>
      <c r="I85" s="36">
        <v>4</v>
      </c>
      <c r="J85" s="36">
        <v>12</v>
      </c>
      <c r="K85" s="36">
        <v>11</v>
      </c>
    </row>
    <row r="86" spans="2:11" ht="15" customHeight="1" thickBot="1" x14ac:dyDescent="0.25">
      <c r="B86" s="47" t="s">
        <v>154</v>
      </c>
      <c r="C86" s="36">
        <v>0</v>
      </c>
      <c r="D86" s="36">
        <v>14</v>
      </c>
      <c r="E86" s="36">
        <v>27</v>
      </c>
      <c r="F86" s="36">
        <v>1</v>
      </c>
      <c r="G86" s="36">
        <v>1</v>
      </c>
      <c r="H86" s="36">
        <v>3</v>
      </c>
      <c r="I86" s="36">
        <v>11</v>
      </c>
      <c r="J86" s="36">
        <v>8</v>
      </c>
      <c r="K86" s="36">
        <v>9</v>
      </c>
    </row>
    <row r="87" spans="2:11" ht="15" customHeight="1" thickBot="1" x14ac:dyDescent="0.25">
      <c r="B87" s="47" t="s">
        <v>155</v>
      </c>
      <c r="C87" s="36">
        <v>0</v>
      </c>
      <c r="D87" s="36">
        <v>27</v>
      </c>
      <c r="E87" s="36">
        <v>17</v>
      </c>
      <c r="F87" s="36">
        <v>2</v>
      </c>
      <c r="G87" s="36">
        <v>2</v>
      </c>
      <c r="H87" s="36">
        <v>12</v>
      </c>
      <c r="I87" s="36">
        <v>19</v>
      </c>
      <c r="J87" s="36">
        <v>24</v>
      </c>
      <c r="K87" s="36">
        <v>10</v>
      </c>
    </row>
    <row r="88" spans="2:11" ht="15" customHeight="1" thickBot="1" x14ac:dyDescent="0.25">
      <c r="B88" s="47" t="s">
        <v>156</v>
      </c>
      <c r="C88" s="36">
        <v>0</v>
      </c>
      <c r="D88" s="36">
        <v>11</v>
      </c>
      <c r="E88" s="36">
        <v>11</v>
      </c>
      <c r="F88" s="36">
        <v>1</v>
      </c>
      <c r="G88" s="36">
        <v>0</v>
      </c>
      <c r="H88" s="36">
        <v>3</v>
      </c>
      <c r="I88" s="36">
        <v>10</v>
      </c>
      <c r="J88" s="36">
        <v>4</v>
      </c>
      <c r="K88" s="36">
        <v>9</v>
      </c>
    </row>
    <row r="89" spans="2:11" ht="15" customHeight="1" thickBot="1" x14ac:dyDescent="0.25">
      <c r="B89" s="47" t="s">
        <v>157</v>
      </c>
      <c r="C89" s="36">
        <v>0</v>
      </c>
      <c r="D89" s="36">
        <v>20</v>
      </c>
      <c r="E89" s="36">
        <v>14</v>
      </c>
      <c r="F89" s="36">
        <v>1</v>
      </c>
      <c r="G89" s="36">
        <v>1</v>
      </c>
      <c r="H89" s="36">
        <v>11</v>
      </c>
      <c r="I89" s="36">
        <v>12</v>
      </c>
      <c r="J89" s="36">
        <v>19</v>
      </c>
      <c r="K89" s="36">
        <v>12</v>
      </c>
    </row>
    <row r="90" spans="2:11" ht="15" customHeight="1" thickBot="1" x14ac:dyDescent="0.25">
      <c r="B90" s="47" t="s">
        <v>158</v>
      </c>
      <c r="C90" s="36">
        <v>0</v>
      </c>
      <c r="D90" s="36">
        <v>45</v>
      </c>
      <c r="E90" s="36">
        <v>42</v>
      </c>
      <c r="F90" s="36">
        <v>0</v>
      </c>
      <c r="G90" s="36">
        <v>1</v>
      </c>
      <c r="H90" s="36">
        <v>12</v>
      </c>
      <c r="I90" s="36">
        <v>37</v>
      </c>
      <c r="J90" s="36">
        <v>22</v>
      </c>
      <c r="K90" s="36">
        <v>48</v>
      </c>
    </row>
    <row r="91" spans="2:11" ht="15" customHeight="1" thickBot="1" x14ac:dyDescent="0.25">
      <c r="B91" s="47" t="s">
        <v>159</v>
      </c>
      <c r="C91" s="36">
        <v>0</v>
      </c>
      <c r="D91" s="36">
        <v>26</v>
      </c>
      <c r="E91" s="36">
        <v>18</v>
      </c>
      <c r="F91" s="36">
        <v>1</v>
      </c>
      <c r="G91" s="36">
        <v>0</v>
      </c>
      <c r="H91" s="36">
        <v>0</v>
      </c>
      <c r="I91" s="36">
        <v>4</v>
      </c>
      <c r="J91" s="36">
        <v>5</v>
      </c>
      <c r="K91" s="36">
        <v>14</v>
      </c>
    </row>
    <row r="92" spans="2:11" ht="15" customHeight="1" thickBot="1" x14ac:dyDescent="0.25">
      <c r="B92" s="47" t="s">
        <v>160</v>
      </c>
      <c r="C92" s="36">
        <v>0</v>
      </c>
      <c r="D92" s="36">
        <v>19</v>
      </c>
      <c r="E92" s="36">
        <v>18</v>
      </c>
      <c r="F92" s="36">
        <v>3</v>
      </c>
      <c r="G92" s="36">
        <v>0</v>
      </c>
      <c r="H92" s="36">
        <v>5</v>
      </c>
      <c r="I92" s="36">
        <v>11</v>
      </c>
      <c r="J92" s="36">
        <v>15</v>
      </c>
      <c r="K92" s="36">
        <v>14</v>
      </c>
    </row>
    <row r="93" spans="2:11" ht="15" customHeight="1" thickBot="1" x14ac:dyDescent="0.25">
      <c r="B93" s="74" t="s">
        <v>161</v>
      </c>
      <c r="C93" s="61">
        <v>0</v>
      </c>
      <c r="D93" s="61">
        <v>5</v>
      </c>
      <c r="E93" s="61">
        <v>12</v>
      </c>
      <c r="F93" s="61">
        <v>0</v>
      </c>
      <c r="G93" s="61">
        <v>0</v>
      </c>
      <c r="H93" s="61">
        <v>3</v>
      </c>
      <c r="I93" s="61">
        <v>2</v>
      </c>
      <c r="J93" s="61">
        <v>4</v>
      </c>
      <c r="K93" s="61">
        <v>2</v>
      </c>
    </row>
    <row r="94" spans="2:11" ht="15" customHeight="1" thickBot="1" x14ac:dyDescent="0.25">
      <c r="B94" s="47" t="s">
        <v>162</v>
      </c>
      <c r="C94" s="36">
        <v>0</v>
      </c>
      <c r="D94" s="36">
        <v>16</v>
      </c>
      <c r="E94" s="36">
        <v>6</v>
      </c>
      <c r="F94" s="36">
        <v>1</v>
      </c>
      <c r="G94" s="36">
        <v>0</v>
      </c>
      <c r="H94" s="36">
        <v>1</v>
      </c>
      <c r="I94" s="36">
        <v>3</v>
      </c>
      <c r="J94" s="36">
        <v>1</v>
      </c>
      <c r="K94" s="36">
        <v>1</v>
      </c>
    </row>
    <row r="95" spans="2:11" ht="15" customHeight="1" thickBot="1" x14ac:dyDescent="0.25">
      <c r="B95" s="47" t="s">
        <v>163</v>
      </c>
      <c r="C95" s="36">
        <v>0</v>
      </c>
      <c r="D95" s="36">
        <v>8</v>
      </c>
      <c r="E95" s="36">
        <v>1</v>
      </c>
      <c r="F95" s="36">
        <v>0</v>
      </c>
      <c r="G95" s="36">
        <v>0</v>
      </c>
      <c r="H95" s="36">
        <v>2</v>
      </c>
      <c r="I95" s="36">
        <v>3</v>
      </c>
      <c r="J95" s="36">
        <v>2</v>
      </c>
      <c r="K95" s="36">
        <v>0</v>
      </c>
    </row>
    <row r="96" spans="2:11" ht="15" customHeight="1" thickBot="1" x14ac:dyDescent="0.25">
      <c r="B96" s="47" t="s">
        <v>164</v>
      </c>
      <c r="C96" s="36">
        <v>0</v>
      </c>
      <c r="D96" s="36">
        <v>8</v>
      </c>
      <c r="E96" s="36">
        <v>2</v>
      </c>
      <c r="F96" s="36">
        <v>0</v>
      </c>
      <c r="G96" s="36">
        <v>0</v>
      </c>
      <c r="H96" s="36">
        <v>2</v>
      </c>
      <c r="I96" s="36">
        <v>2</v>
      </c>
      <c r="J96" s="36">
        <v>0</v>
      </c>
      <c r="K96" s="36">
        <v>7</v>
      </c>
    </row>
    <row r="97" spans="2:11" ht="15" customHeight="1" thickBot="1" x14ac:dyDescent="0.25">
      <c r="B97" s="47" t="s">
        <v>165</v>
      </c>
      <c r="C97" s="36">
        <v>0</v>
      </c>
      <c r="D97" s="36">
        <v>28</v>
      </c>
      <c r="E97" s="36">
        <v>12</v>
      </c>
      <c r="F97" s="36">
        <v>0</v>
      </c>
      <c r="G97" s="36">
        <v>0</v>
      </c>
      <c r="H97" s="36">
        <v>7</v>
      </c>
      <c r="I97" s="36">
        <v>13</v>
      </c>
      <c r="J97" s="36">
        <v>11</v>
      </c>
      <c r="K97" s="36">
        <v>7</v>
      </c>
    </row>
    <row r="98" spans="2:11" ht="15" customHeight="1" thickBot="1" x14ac:dyDescent="0.25">
      <c r="B98" s="47" t="s">
        <v>166</v>
      </c>
      <c r="C98" s="36">
        <v>0</v>
      </c>
      <c r="D98" s="36">
        <v>9</v>
      </c>
      <c r="E98" s="36">
        <v>2</v>
      </c>
      <c r="F98" s="36">
        <v>0</v>
      </c>
      <c r="G98" s="36">
        <v>0</v>
      </c>
      <c r="H98" s="36">
        <v>4</v>
      </c>
      <c r="I98" s="36">
        <v>5</v>
      </c>
      <c r="J98" s="36">
        <v>4</v>
      </c>
      <c r="K98" s="36">
        <v>2</v>
      </c>
    </row>
    <row r="99" spans="2:11" ht="15" customHeight="1" thickBot="1" x14ac:dyDescent="0.25">
      <c r="B99" s="74" t="s">
        <v>167</v>
      </c>
      <c r="C99" s="78">
        <v>0</v>
      </c>
      <c r="D99" s="78">
        <v>13</v>
      </c>
      <c r="E99" s="78">
        <v>4</v>
      </c>
      <c r="F99" s="78">
        <v>0</v>
      </c>
      <c r="G99" s="78">
        <v>0</v>
      </c>
      <c r="H99" s="78">
        <v>4</v>
      </c>
      <c r="I99" s="78">
        <v>6</v>
      </c>
      <c r="J99" s="78">
        <v>4</v>
      </c>
      <c r="K99" s="78">
        <v>4</v>
      </c>
    </row>
    <row r="100" spans="2:11" ht="15" customHeight="1" thickBot="1" x14ac:dyDescent="0.25">
      <c r="B100" s="47" t="s">
        <v>168</v>
      </c>
      <c r="C100" s="72">
        <v>0</v>
      </c>
      <c r="D100" s="72">
        <v>12</v>
      </c>
      <c r="E100" s="72">
        <v>6</v>
      </c>
      <c r="F100" s="72">
        <v>1</v>
      </c>
      <c r="G100" s="72">
        <v>0</v>
      </c>
      <c r="H100" s="72">
        <v>1</v>
      </c>
      <c r="I100" s="72">
        <v>6</v>
      </c>
      <c r="J100" s="72">
        <v>2</v>
      </c>
      <c r="K100" s="72">
        <v>8</v>
      </c>
    </row>
    <row r="101" spans="2:11" ht="15" customHeight="1" thickBot="1" x14ac:dyDescent="0.25">
      <c r="B101" s="47" t="s">
        <v>169</v>
      </c>
      <c r="C101" s="36">
        <v>0</v>
      </c>
      <c r="D101" s="36">
        <v>5</v>
      </c>
      <c r="E101" s="36">
        <v>3</v>
      </c>
      <c r="F101" s="36">
        <v>0</v>
      </c>
      <c r="G101" s="36">
        <v>0</v>
      </c>
      <c r="H101" s="36">
        <v>1</v>
      </c>
      <c r="I101" s="36">
        <v>3</v>
      </c>
      <c r="J101" s="36">
        <v>3</v>
      </c>
      <c r="K101" s="36">
        <v>2</v>
      </c>
    </row>
    <row r="102" spans="2:11" ht="15" customHeight="1" thickBot="1" x14ac:dyDescent="0.25">
      <c r="B102" s="74" t="s">
        <v>170</v>
      </c>
      <c r="C102" s="61">
        <v>0</v>
      </c>
      <c r="D102" s="61">
        <v>24</v>
      </c>
      <c r="E102" s="61">
        <v>5</v>
      </c>
      <c r="F102" s="61">
        <v>2</v>
      </c>
      <c r="G102" s="61">
        <v>1</v>
      </c>
      <c r="H102" s="61">
        <v>3</v>
      </c>
      <c r="I102" s="61">
        <v>9</v>
      </c>
      <c r="J102" s="61">
        <v>5</v>
      </c>
      <c r="K102" s="61">
        <v>6</v>
      </c>
    </row>
    <row r="103" spans="2:11" ht="15" customHeight="1" thickBot="1" x14ac:dyDescent="0.25">
      <c r="B103" s="47" t="s">
        <v>171</v>
      </c>
      <c r="C103" s="36">
        <v>0</v>
      </c>
      <c r="D103" s="36">
        <v>8</v>
      </c>
      <c r="E103" s="36">
        <v>2</v>
      </c>
      <c r="F103" s="36">
        <v>0</v>
      </c>
      <c r="G103" s="36">
        <v>0</v>
      </c>
      <c r="H103" s="36">
        <v>2</v>
      </c>
      <c r="I103" s="36">
        <v>0</v>
      </c>
      <c r="J103" s="36">
        <v>2</v>
      </c>
      <c r="K103" s="36">
        <v>0</v>
      </c>
    </row>
    <row r="104" spans="2:11" ht="15" customHeight="1" thickBot="1" x14ac:dyDescent="0.25">
      <c r="B104" s="47" t="s">
        <v>172</v>
      </c>
      <c r="C104" s="36">
        <v>0</v>
      </c>
      <c r="D104" s="36">
        <v>12</v>
      </c>
      <c r="E104" s="36">
        <v>1</v>
      </c>
      <c r="F104" s="36">
        <v>2</v>
      </c>
      <c r="G104" s="36">
        <v>1</v>
      </c>
      <c r="H104" s="36">
        <v>4</v>
      </c>
      <c r="I104" s="36">
        <v>7</v>
      </c>
      <c r="J104" s="36">
        <v>1</v>
      </c>
      <c r="K104" s="36">
        <v>6</v>
      </c>
    </row>
    <row r="105" spans="2:11" ht="15" customHeight="1" thickBot="1" x14ac:dyDescent="0.25">
      <c r="B105" s="47" t="s">
        <v>173</v>
      </c>
      <c r="C105" s="36">
        <v>0</v>
      </c>
      <c r="D105" s="36">
        <v>263</v>
      </c>
      <c r="E105" s="36">
        <v>100</v>
      </c>
      <c r="F105" s="36">
        <v>10</v>
      </c>
      <c r="G105" s="36">
        <v>1</v>
      </c>
      <c r="H105" s="36">
        <v>55</v>
      </c>
      <c r="I105" s="36">
        <v>138</v>
      </c>
      <c r="J105" s="36">
        <v>97</v>
      </c>
      <c r="K105" s="36">
        <v>78</v>
      </c>
    </row>
    <row r="106" spans="2:11" ht="15" customHeight="1" thickBot="1" x14ac:dyDescent="0.25">
      <c r="B106" s="47" t="s">
        <v>174</v>
      </c>
      <c r="C106" s="36">
        <v>0</v>
      </c>
      <c r="D106" s="36">
        <v>3</v>
      </c>
      <c r="E106" s="36">
        <v>4</v>
      </c>
      <c r="F106" s="36">
        <v>0</v>
      </c>
      <c r="G106" s="36">
        <v>0</v>
      </c>
      <c r="H106" s="36">
        <v>3</v>
      </c>
      <c r="I106" s="36">
        <v>6</v>
      </c>
      <c r="J106" s="36">
        <v>1</v>
      </c>
      <c r="K106" s="36">
        <v>1</v>
      </c>
    </row>
    <row r="107" spans="2:11" ht="15" customHeight="1" thickBot="1" x14ac:dyDescent="0.25">
      <c r="B107" s="47" t="s">
        <v>175</v>
      </c>
      <c r="C107" s="36">
        <v>0</v>
      </c>
      <c r="D107" s="36">
        <v>7</v>
      </c>
      <c r="E107" s="36">
        <v>5</v>
      </c>
      <c r="F107" s="36">
        <v>0</v>
      </c>
      <c r="G107" s="36">
        <v>0</v>
      </c>
      <c r="H107" s="36">
        <v>1</v>
      </c>
      <c r="I107" s="36">
        <v>3</v>
      </c>
      <c r="J107" s="36">
        <v>1</v>
      </c>
      <c r="K107" s="36">
        <v>2</v>
      </c>
    </row>
    <row r="108" spans="2:11" ht="15" customHeight="1" thickBot="1" x14ac:dyDescent="0.25">
      <c r="B108" s="47" t="s">
        <v>176</v>
      </c>
      <c r="C108" s="36">
        <v>0</v>
      </c>
      <c r="D108" s="36">
        <v>2</v>
      </c>
      <c r="E108" s="36">
        <v>0</v>
      </c>
      <c r="F108" s="36">
        <v>0</v>
      </c>
      <c r="G108" s="36">
        <v>0</v>
      </c>
      <c r="H108" s="36">
        <v>0</v>
      </c>
      <c r="I108" s="36">
        <v>1</v>
      </c>
      <c r="J108" s="36">
        <v>1</v>
      </c>
      <c r="K108" s="36">
        <v>0</v>
      </c>
    </row>
    <row r="109" spans="2:11" ht="15" customHeight="1" thickBot="1" x14ac:dyDescent="0.25">
      <c r="B109" s="70" t="s">
        <v>177</v>
      </c>
      <c r="C109" s="71">
        <v>0</v>
      </c>
      <c r="D109" s="71">
        <v>6</v>
      </c>
      <c r="E109" s="71">
        <v>4</v>
      </c>
      <c r="F109" s="71">
        <v>1</v>
      </c>
      <c r="G109" s="71">
        <v>0</v>
      </c>
      <c r="H109" s="71">
        <v>0</v>
      </c>
      <c r="I109" s="71">
        <v>2</v>
      </c>
      <c r="J109" s="71">
        <v>5</v>
      </c>
      <c r="K109" s="71">
        <v>7</v>
      </c>
    </row>
    <row r="110" spans="2:11" ht="15" customHeight="1" thickBot="1" x14ac:dyDescent="0.25">
      <c r="B110" s="75" t="s">
        <v>178</v>
      </c>
      <c r="C110" s="72">
        <v>0</v>
      </c>
      <c r="D110" s="72">
        <v>2</v>
      </c>
      <c r="E110" s="72">
        <v>1</v>
      </c>
      <c r="F110" s="72">
        <v>2</v>
      </c>
      <c r="G110" s="72">
        <v>0</v>
      </c>
      <c r="H110" s="72">
        <v>0</v>
      </c>
      <c r="I110" s="72">
        <v>2</v>
      </c>
      <c r="J110" s="72">
        <v>0</v>
      </c>
      <c r="K110" s="72">
        <v>0</v>
      </c>
    </row>
    <row r="111" spans="2:11" ht="15" customHeight="1" thickBot="1" x14ac:dyDescent="0.25">
      <c r="B111" s="47" t="s">
        <v>179</v>
      </c>
      <c r="C111" s="36">
        <v>0</v>
      </c>
      <c r="D111" s="36">
        <v>5</v>
      </c>
      <c r="E111" s="36">
        <v>1</v>
      </c>
      <c r="F111" s="36">
        <v>0</v>
      </c>
      <c r="G111" s="36">
        <v>1</v>
      </c>
      <c r="H111" s="36">
        <v>2</v>
      </c>
      <c r="I111" s="36">
        <v>6</v>
      </c>
      <c r="J111" s="36">
        <v>1</v>
      </c>
      <c r="K111" s="36">
        <v>3</v>
      </c>
    </row>
    <row r="112" spans="2:11" ht="15" customHeight="1" thickBot="1" x14ac:dyDescent="0.25">
      <c r="B112" s="47" t="s">
        <v>180</v>
      </c>
      <c r="C112" s="36">
        <v>0</v>
      </c>
      <c r="D112" s="36">
        <v>2</v>
      </c>
      <c r="E112" s="36">
        <v>8</v>
      </c>
      <c r="F112" s="36">
        <v>0</v>
      </c>
      <c r="G112" s="36">
        <v>0</v>
      </c>
      <c r="H112" s="36">
        <v>2</v>
      </c>
      <c r="I112" s="36">
        <v>4</v>
      </c>
      <c r="J112" s="36">
        <v>3</v>
      </c>
      <c r="K112" s="36">
        <v>4</v>
      </c>
    </row>
    <row r="113" spans="2:11" ht="15" customHeight="1" thickBot="1" x14ac:dyDescent="0.25">
      <c r="B113" s="47" t="s">
        <v>181</v>
      </c>
      <c r="C113" s="36">
        <v>0</v>
      </c>
      <c r="D113" s="36">
        <v>50</v>
      </c>
      <c r="E113" s="36">
        <v>25</v>
      </c>
      <c r="F113" s="36">
        <v>3</v>
      </c>
      <c r="G113" s="36">
        <v>0</v>
      </c>
      <c r="H113" s="36">
        <v>13</v>
      </c>
      <c r="I113" s="36">
        <v>37</v>
      </c>
      <c r="J113" s="36">
        <v>11</v>
      </c>
      <c r="K113" s="36">
        <v>10</v>
      </c>
    </row>
    <row r="114" spans="2:11" ht="15" customHeight="1" thickBot="1" x14ac:dyDescent="0.25">
      <c r="B114" s="47" t="s">
        <v>182</v>
      </c>
      <c r="C114" s="36">
        <v>0</v>
      </c>
      <c r="D114" s="36">
        <v>2</v>
      </c>
      <c r="E114" s="36">
        <v>5</v>
      </c>
      <c r="F114" s="36">
        <v>0</v>
      </c>
      <c r="G114" s="36">
        <v>0</v>
      </c>
      <c r="H114" s="36">
        <v>0</v>
      </c>
      <c r="I114" s="36">
        <v>2</v>
      </c>
      <c r="J114" s="36">
        <v>0</v>
      </c>
      <c r="K114" s="36">
        <v>0</v>
      </c>
    </row>
    <row r="115" spans="2:11" ht="15" customHeight="1" thickBot="1" x14ac:dyDescent="0.25">
      <c r="B115" s="47" t="s">
        <v>183</v>
      </c>
      <c r="C115" s="36">
        <v>0</v>
      </c>
      <c r="D115" s="36">
        <v>18</v>
      </c>
      <c r="E115" s="36">
        <v>9</v>
      </c>
      <c r="F115" s="36">
        <v>0</v>
      </c>
      <c r="G115" s="36">
        <v>0</v>
      </c>
      <c r="H115" s="36">
        <v>12</v>
      </c>
      <c r="I115" s="36">
        <v>22</v>
      </c>
      <c r="J115" s="36">
        <v>4</v>
      </c>
      <c r="K115" s="36">
        <v>9</v>
      </c>
    </row>
    <row r="116" spans="2:11" ht="15" customHeight="1" thickBot="1" x14ac:dyDescent="0.25">
      <c r="B116" s="47" t="s">
        <v>184</v>
      </c>
      <c r="C116" s="36">
        <v>0</v>
      </c>
      <c r="D116" s="36">
        <v>4</v>
      </c>
      <c r="E116" s="36">
        <v>2</v>
      </c>
      <c r="F116" s="36">
        <v>1</v>
      </c>
      <c r="G116" s="36">
        <v>0</v>
      </c>
      <c r="H116" s="36">
        <v>1</v>
      </c>
      <c r="I116" s="36">
        <v>5</v>
      </c>
      <c r="J116" s="36">
        <v>0</v>
      </c>
      <c r="K116" s="36">
        <v>2</v>
      </c>
    </row>
    <row r="117" spans="2:11" ht="15" customHeight="1" thickBot="1" x14ac:dyDescent="0.25">
      <c r="B117" s="47" t="s">
        <v>185</v>
      </c>
      <c r="C117" s="36">
        <v>0</v>
      </c>
      <c r="D117" s="36">
        <v>104</v>
      </c>
      <c r="E117" s="36">
        <v>50</v>
      </c>
      <c r="F117" s="36">
        <v>2</v>
      </c>
      <c r="G117" s="36">
        <v>2</v>
      </c>
      <c r="H117" s="36">
        <v>27</v>
      </c>
      <c r="I117" s="36">
        <v>57</v>
      </c>
      <c r="J117" s="36">
        <v>39</v>
      </c>
      <c r="K117" s="36">
        <v>27</v>
      </c>
    </row>
    <row r="118" spans="2:11" ht="15" customHeight="1" thickBot="1" x14ac:dyDescent="0.25">
      <c r="B118" s="47" t="s">
        <v>186</v>
      </c>
      <c r="C118" s="36">
        <v>0</v>
      </c>
      <c r="D118" s="36">
        <v>14</v>
      </c>
      <c r="E118" s="36">
        <v>5</v>
      </c>
      <c r="F118" s="36">
        <v>0</v>
      </c>
      <c r="G118" s="36">
        <v>0</v>
      </c>
      <c r="H118" s="36">
        <v>4</v>
      </c>
      <c r="I118" s="36">
        <v>10</v>
      </c>
      <c r="J118" s="36">
        <v>3</v>
      </c>
      <c r="K118" s="36">
        <v>2</v>
      </c>
    </row>
    <row r="119" spans="2:11" ht="15" customHeight="1" thickBot="1" x14ac:dyDescent="0.25">
      <c r="B119" s="47" t="s">
        <v>187</v>
      </c>
      <c r="C119" s="36">
        <v>1</v>
      </c>
      <c r="D119" s="36">
        <v>85</v>
      </c>
      <c r="E119" s="36">
        <v>48</v>
      </c>
      <c r="F119" s="36">
        <v>3</v>
      </c>
      <c r="G119" s="36">
        <v>1</v>
      </c>
      <c r="H119" s="36">
        <v>22</v>
      </c>
      <c r="I119" s="36">
        <v>43</v>
      </c>
      <c r="J119" s="36">
        <v>32</v>
      </c>
      <c r="K119" s="36">
        <v>22</v>
      </c>
    </row>
    <row r="120" spans="2:11" ht="15" customHeight="1" thickBot="1" x14ac:dyDescent="0.25">
      <c r="B120" s="47" t="s">
        <v>188</v>
      </c>
      <c r="C120" s="36">
        <v>0</v>
      </c>
      <c r="D120" s="36">
        <v>5</v>
      </c>
      <c r="E120" s="36">
        <v>4</v>
      </c>
      <c r="F120" s="36">
        <v>1</v>
      </c>
      <c r="G120" s="36">
        <v>0</v>
      </c>
      <c r="H120" s="36">
        <v>3</v>
      </c>
      <c r="I120" s="36">
        <v>4</v>
      </c>
      <c r="J120" s="36">
        <v>4</v>
      </c>
      <c r="K120" s="36">
        <v>3</v>
      </c>
    </row>
    <row r="121" spans="2:11" ht="15" customHeight="1" thickBot="1" x14ac:dyDescent="0.25">
      <c r="B121" s="47" t="s">
        <v>189</v>
      </c>
      <c r="C121" s="36">
        <v>0</v>
      </c>
      <c r="D121" s="36">
        <v>20</v>
      </c>
      <c r="E121" s="36">
        <v>10</v>
      </c>
      <c r="F121" s="36">
        <v>0</v>
      </c>
      <c r="G121" s="36">
        <v>0</v>
      </c>
      <c r="H121" s="36">
        <v>10</v>
      </c>
      <c r="I121" s="36">
        <v>20</v>
      </c>
      <c r="J121" s="36">
        <v>6</v>
      </c>
      <c r="K121" s="36">
        <v>7</v>
      </c>
    </row>
    <row r="122" spans="2:11" ht="15" customHeight="1" thickBot="1" x14ac:dyDescent="0.25">
      <c r="B122" s="47" t="s">
        <v>190</v>
      </c>
      <c r="C122" s="36">
        <v>0</v>
      </c>
      <c r="D122" s="36">
        <v>19</v>
      </c>
      <c r="E122" s="36">
        <v>3</v>
      </c>
      <c r="F122" s="36">
        <v>2</v>
      </c>
      <c r="G122" s="36">
        <v>0</v>
      </c>
      <c r="H122" s="36">
        <v>4</v>
      </c>
      <c r="I122" s="36">
        <v>12</v>
      </c>
      <c r="J122" s="36">
        <v>6</v>
      </c>
      <c r="K122" s="36">
        <v>9</v>
      </c>
    </row>
    <row r="123" spans="2:11" ht="15" customHeight="1" thickBot="1" x14ac:dyDescent="0.25">
      <c r="B123" s="47" t="s">
        <v>191</v>
      </c>
      <c r="C123" s="36">
        <v>0</v>
      </c>
      <c r="D123" s="36">
        <v>4</v>
      </c>
      <c r="E123" s="36">
        <v>3</v>
      </c>
      <c r="F123" s="36">
        <v>0</v>
      </c>
      <c r="G123" s="36">
        <v>0</v>
      </c>
      <c r="H123" s="36">
        <v>0</v>
      </c>
      <c r="I123" s="36">
        <v>1</v>
      </c>
      <c r="J123" s="36">
        <v>2</v>
      </c>
      <c r="K123" s="36">
        <v>0</v>
      </c>
    </row>
    <row r="124" spans="2:11" ht="15" customHeight="1" thickBot="1" x14ac:dyDescent="0.25">
      <c r="B124" s="47" t="s">
        <v>192</v>
      </c>
      <c r="C124" s="36">
        <v>0</v>
      </c>
      <c r="D124" s="36">
        <v>11</v>
      </c>
      <c r="E124" s="36">
        <v>3</v>
      </c>
      <c r="F124" s="36">
        <v>1</v>
      </c>
      <c r="G124" s="36">
        <v>0</v>
      </c>
      <c r="H124" s="36">
        <v>1</v>
      </c>
      <c r="I124" s="36">
        <v>2</v>
      </c>
      <c r="J124" s="36">
        <v>3</v>
      </c>
      <c r="K124" s="36">
        <v>0</v>
      </c>
    </row>
    <row r="125" spans="2:11" ht="15" customHeight="1" thickBot="1" x14ac:dyDescent="0.25">
      <c r="B125" s="47" t="s">
        <v>193</v>
      </c>
      <c r="C125" s="36">
        <v>0</v>
      </c>
      <c r="D125" s="36">
        <v>3</v>
      </c>
      <c r="E125" s="36">
        <v>2</v>
      </c>
      <c r="F125" s="36">
        <v>0</v>
      </c>
      <c r="G125" s="36">
        <v>0</v>
      </c>
      <c r="H125" s="36">
        <v>1</v>
      </c>
      <c r="I125" s="36">
        <v>2</v>
      </c>
      <c r="J125" s="36">
        <v>1</v>
      </c>
      <c r="K125" s="36">
        <v>2</v>
      </c>
    </row>
    <row r="126" spans="2:11" ht="15" customHeight="1" thickBot="1" x14ac:dyDescent="0.25">
      <c r="B126" s="47" t="s">
        <v>194</v>
      </c>
      <c r="C126" s="36">
        <v>0</v>
      </c>
      <c r="D126" s="36">
        <v>4</v>
      </c>
      <c r="E126" s="36">
        <v>3</v>
      </c>
      <c r="F126" s="36">
        <v>0</v>
      </c>
      <c r="G126" s="36">
        <v>0</v>
      </c>
      <c r="H126" s="36">
        <v>2</v>
      </c>
      <c r="I126" s="36">
        <v>1</v>
      </c>
      <c r="J126" s="36">
        <v>1</v>
      </c>
      <c r="K126" s="36">
        <v>0</v>
      </c>
    </row>
    <row r="127" spans="2:11" ht="15" customHeight="1" thickBot="1" x14ac:dyDescent="0.25">
      <c r="B127" s="74" t="s">
        <v>195</v>
      </c>
      <c r="C127" s="78">
        <v>0</v>
      </c>
      <c r="D127" s="78">
        <v>6</v>
      </c>
      <c r="E127" s="78">
        <v>1</v>
      </c>
      <c r="F127" s="78">
        <v>0</v>
      </c>
      <c r="G127" s="78">
        <v>1</v>
      </c>
      <c r="H127" s="78">
        <v>1</v>
      </c>
      <c r="I127" s="78">
        <v>0</v>
      </c>
      <c r="J127" s="78">
        <v>1</v>
      </c>
      <c r="K127" s="78">
        <v>0</v>
      </c>
    </row>
    <row r="128" spans="2:11" ht="15" customHeight="1" thickBot="1" x14ac:dyDescent="0.25">
      <c r="B128" s="47" t="s">
        <v>196</v>
      </c>
      <c r="C128" s="72">
        <v>0</v>
      </c>
      <c r="D128" s="72">
        <v>24</v>
      </c>
      <c r="E128" s="72">
        <v>13</v>
      </c>
      <c r="F128" s="72">
        <v>1</v>
      </c>
      <c r="G128" s="72">
        <v>0</v>
      </c>
      <c r="H128" s="72">
        <v>9</v>
      </c>
      <c r="I128" s="72">
        <v>13</v>
      </c>
      <c r="J128" s="72">
        <v>11</v>
      </c>
      <c r="K128" s="72">
        <v>9</v>
      </c>
    </row>
    <row r="129" spans="2:11" ht="15" customHeight="1" thickBot="1" x14ac:dyDescent="0.25">
      <c r="B129" s="47" t="s">
        <v>197</v>
      </c>
      <c r="C129" s="36">
        <v>0</v>
      </c>
      <c r="D129" s="36">
        <v>58</v>
      </c>
      <c r="E129" s="36">
        <v>37</v>
      </c>
      <c r="F129" s="36">
        <v>1</v>
      </c>
      <c r="G129" s="36">
        <v>1</v>
      </c>
      <c r="H129" s="36">
        <v>9</v>
      </c>
      <c r="I129" s="36">
        <v>26</v>
      </c>
      <c r="J129" s="36">
        <v>17</v>
      </c>
      <c r="K129" s="36">
        <v>17</v>
      </c>
    </row>
    <row r="130" spans="2:11" ht="15" customHeight="1" thickBot="1" x14ac:dyDescent="0.25">
      <c r="B130" s="47" t="s">
        <v>198</v>
      </c>
      <c r="C130" s="36">
        <v>2</v>
      </c>
      <c r="D130" s="36">
        <v>288</v>
      </c>
      <c r="E130" s="36">
        <v>127</v>
      </c>
      <c r="F130" s="36">
        <v>8</v>
      </c>
      <c r="G130" s="36">
        <v>3</v>
      </c>
      <c r="H130" s="36">
        <v>79</v>
      </c>
      <c r="I130" s="36">
        <v>138</v>
      </c>
      <c r="J130" s="36">
        <v>109</v>
      </c>
      <c r="K130" s="36">
        <v>82</v>
      </c>
    </row>
    <row r="131" spans="2:11" ht="15" customHeight="1" thickBot="1" x14ac:dyDescent="0.25">
      <c r="B131" s="47" t="s">
        <v>199</v>
      </c>
      <c r="C131" s="36">
        <v>0</v>
      </c>
      <c r="D131" s="36">
        <v>46</v>
      </c>
      <c r="E131" s="36">
        <v>34</v>
      </c>
      <c r="F131" s="36">
        <v>3</v>
      </c>
      <c r="G131" s="36">
        <v>0</v>
      </c>
      <c r="H131" s="36">
        <v>9</v>
      </c>
      <c r="I131" s="36">
        <v>31</v>
      </c>
      <c r="J131" s="36">
        <v>38</v>
      </c>
      <c r="K131" s="36">
        <v>31</v>
      </c>
    </row>
    <row r="132" spans="2:11" ht="15" customHeight="1" thickBot="1" x14ac:dyDescent="0.25">
      <c r="B132" s="47" t="s">
        <v>200</v>
      </c>
      <c r="C132" s="36">
        <v>0</v>
      </c>
      <c r="D132" s="36">
        <v>46</v>
      </c>
      <c r="E132" s="36">
        <v>34</v>
      </c>
      <c r="F132" s="36">
        <v>0</v>
      </c>
      <c r="G132" s="36">
        <v>1</v>
      </c>
      <c r="H132" s="36">
        <v>10</v>
      </c>
      <c r="I132" s="36">
        <v>16</v>
      </c>
      <c r="J132" s="36">
        <v>32</v>
      </c>
      <c r="K132" s="36">
        <v>32</v>
      </c>
    </row>
    <row r="133" spans="2:11" ht="15" customHeight="1" thickBot="1" x14ac:dyDescent="0.25">
      <c r="B133" s="74" t="s">
        <v>201</v>
      </c>
      <c r="C133" s="61">
        <v>0</v>
      </c>
      <c r="D133" s="61">
        <v>8</v>
      </c>
      <c r="E133" s="61">
        <v>5</v>
      </c>
      <c r="F133" s="61">
        <v>3</v>
      </c>
      <c r="G133" s="61">
        <v>0</v>
      </c>
      <c r="H133" s="61">
        <v>2</v>
      </c>
      <c r="I133" s="61">
        <v>8</v>
      </c>
      <c r="J133" s="61">
        <v>6</v>
      </c>
      <c r="K133" s="61">
        <v>5</v>
      </c>
    </row>
    <row r="134" spans="2:11" ht="15" customHeight="1" thickBot="1" x14ac:dyDescent="0.25">
      <c r="B134" s="76" t="s">
        <v>202</v>
      </c>
      <c r="C134" s="36">
        <v>0</v>
      </c>
      <c r="D134" s="36">
        <v>44</v>
      </c>
      <c r="E134" s="36">
        <v>41</v>
      </c>
      <c r="F134" s="36">
        <v>3</v>
      </c>
      <c r="G134" s="36">
        <v>0</v>
      </c>
      <c r="H134" s="36">
        <v>17</v>
      </c>
      <c r="I134" s="36">
        <v>27</v>
      </c>
      <c r="J134" s="36">
        <v>61</v>
      </c>
      <c r="K134" s="36">
        <v>45</v>
      </c>
    </row>
    <row r="135" spans="2:11" ht="15" customHeight="1" thickBot="1" x14ac:dyDescent="0.25">
      <c r="B135" s="47" t="s">
        <v>203</v>
      </c>
      <c r="C135" s="36">
        <v>0</v>
      </c>
      <c r="D135" s="36">
        <v>138</v>
      </c>
      <c r="E135" s="36">
        <v>102</v>
      </c>
      <c r="F135" s="36">
        <v>5</v>
      </c>
      <c r="G135" s="36">
        <v>2</v>
      </c>
      <c r="H135" s="36">
        <v>60</v>
      </c>
      <c r="I135" s="36">
        <v>112</v>
      </c>
      <c r="J135" s="36">
        <v>121</v>
      </c>
      <c r="K135" s="36">
        <v>91</v>
      </c>
    </row>
    <row r="136" spans="2:11" ht="15" customHeight="1" thickBot="1" x14ac:dyDescent="0.25">
      <c r="B136" s="47" t="s">
        <v>204</v>
      </c>
      <c r="C136" s="36">
        <v>0</v>
      </c>
      <c r="D136" s="36">
        <v>55</v>
      </c>
      <c r="E136" s="36">
        <v>41</v>
      </c>
      <c r="F136" s="36">
        <v>2</v>
      </c>
      <c r="G136" s="36">
        <v>0</v>
      </c>
      <c r="H136" s="36">
        <v>9</v>
      </c>
      <c r="I136" s="36">
        <v>36</v>
      </c>
      <c r="J136" s="36">
        <v>40</v>
      </c>
      <c r="K136" s="36">
        <v>48</v>
      </c>
    </row>
    <row r="137" spans="2:11" ht="15" customHeight="1" thickBot="1" x14ac:dyDescent="0.25">
      <c r="B137" s="47" t="s">
        <v>205</v>
      </c>
      <c r="C137" s="36">
        <v>0</v>
      </c>
      <c r="D137" s="36">
        <v>17</v>
      </c>
      <c r="E137" s="36">
        <v>13</v>
      </c>
      <c r="F137" s="36">
        <v>0</v>
      </c>
      <c r="G137" s="36">
        <v>0</v>
      </c>
      <c r="H137" s="36">
        <v>5</v>
      </c>
      <c r="I137" s="36">
        <v>22</v>
      </c>
      <c r="J137" s="36">
        <v>11</v>
      </c>
      <c r="K137" s="36">
        <v>13</v>
      </c>
    </row>
    <row r="138" spans="2:11" ht="15" customHeight="1" thickBot="1" x14ac:dyDescent="0.25">
      <c r="B138" s="47" t="s">
        <v>206</v>
      </c>
      <c r="C138" s="36">
        <v>0</v>
      </c>
      <c r="D138" s="36">
        <v>73</v>
      </c>
      <c r="E138" s="36">
        <v>49</v>
      </c>
      <c r="F138" s="36">
        <v>5</v>
      </c>
      <c r="G138" s="36">
        <v>1</v>
      </c>
      <c r="H138" s="36">
        <v>21</v>
      </c>
      <c r="I138" s="36">
        <v>67</v>
      </c>
      <c r="J138" s="36">
        <v>54</v>
      </c>
      <c r="K138" s="36">
        <v>54</v>
      </c>
    </row>
    <row r="139" spans="2:11" ht="15" customHeight="1" thickBot="1" x14ac:dyDescent="0.25">
      <c r="B139" s="47" t="s">
        <v>207</v>
      </c>
      <c r="C139" s="36">
        <v>0</v>
      </c>
      <c r="D139" s="36">
        <v>39</v>
      </c>
      <c r="E139" s="36">
        <v>56</v>
      </c>
      <c r="F139" s="36">
        <v>6</v>
      </c>
      <c r="G139" s="36">
        <v>2</v>
      </c>
      <c r="H139" s="36">
        <v>16</v>
      </c>
      <c r="I139" s="36">
        <v>39</v>
      </c>
      <c r="J139" s="36">
        <v>51</v>
      </c>
      <c r="K139" s="36">
        <v>42</v>
      </c>
    </row>
    <row r="140" spans="2:11" ht="15" customHeight="1" thickBot="1" x14ac:dyDescent="0.25">
      <c r="B140" s="74" t="s">
        <v>208</v>
      </c>
      <c r="C140" s="61">
        <v>0</v>
      </c>
      <c r="D140" s="61">
        <v>15</v>
      </c>
      <c r="E140" s="61">
        <v>11</v>
      </c>
      <c r="F140" s="61">
        <v>0</v>
      </c>
      <c r="G140" s="61">
        <v>0</v>
      </c>
      <c r="H140" s="61">
        <v>4</v>
      </c>
      <c r="I140" s="61">
        <v>7</v>
      </c>
      <c r="J140" s="61">
        <v>17</v>
      </c>
      <c r="K140" s="61">
        <v>7</v>
      </c>
    </row>
    <row r="141" spans="2:11" ht="15" customHeight="1" thickBot="1" x14ac:dyDescent="0.25">
      <c r="B141" s="47" t="s">
        <v>209</v>
      </c>
      <c r="C141" s="36">
        <v>0</v>
      </c>
      <c r="D141" s="36">
        <v>36</v>
      </c>
      <c r="E141" s="36">
        <v>35</v>
      </c>
      <c r="F141" s="36">
        <v>0</v>
      </c>
      <c r="G141" s="36">
        <v>1</v>
      </c>
      <c r="H141" s="36">
        <v>4</v>
      </c>
      <c r="I141" s="36">
        <v>11</v>
      </c>
      <c r="J141" s="36">
        <v>45</v>
      </c>
      <c r="K141" s="36">
        <v>25</v>
      </c>
    </row>
    <row r="142" spans="2:11" ht="15" customHeight="1" thickBot="1" x14ac:dyDescent="0.25">
      <c r="B142" s="47" t="s">
        <v>210</v>
      </c>
      <c r="C142" s="36">
        <v>0</v>
      </c>
      <c r="D142" s="36">
        <v>3</v>
      </c>
      <c r="E142" s="36">
        <v>3</v>
      </c>
      <c r="F142" s="36">
        <v>0</v>
      </c>
      <c r="G142" s="36">
        <v>0</v>
      </c>
      <c r="H142" s="36">
        <v>1</v>
      </c>
      <c r="I142" s="36">
        <v>2</v>
      </c>
      <c r="J142" s="36">
        <v>3</v>
      </c>
      <c r="K142" s="36">
        <v>5</v>
      </c>
    </row>
    <row r="143" spans="2:11" ht="15" customHeight="1" thickBot="1" x14ac:dyDescent="0.25">
      <c r="B143" s="47" t="s">
        <v>211</v>
      </c>
      <c r="C143" s="36">
        <v>0</v>
      </c>
      <c r="D143" s="36">
        <v>106</v>
      </c>
      <c r="E143" s="36">
        <v>56</v>
      </c>
      <c r="F143" s="36">
        <v>4</v>
      </c>
      <c r="G143" s="36">
        <v>2</v>
      </c>
      <c r="H143" s="36">
        <v>14</v>
      </c>
      <c r="I143" s="36">
        <v>62</v>
      </c>
      <c r="J143" s="36">
        <v>73</v>
      </c>
      <c r="K143" s="36">
        <v>31</v>
      </c>
    </row>
    <row r="144" spans="2:11" ht="15" customHeight="1" thickBot="1" x14ac:dyDescent="0.25">
      <c r="B144" s="47" t="s">
        <v>212</v>
      </c>
      <c r="C144" s="36">
        <v>0</v>
      </c>
      <c r="D144" s="36">
        <v>13</v>
      </c>
      <c r="E144" s="36">
        <v>5</v>
      </c>
      <c r="F144" s="36">
        <v>1</v>
      </c>
      <c r="G144" s="36">
        <v>1</v>
      </c>
      <c r="H144" s="36">
        <v>6</v>
      </c>
      <c r="I144" s="36">
        <v>8</v>
      </c>
      <c r="J144" s="36">
        <v>10</v>
      </c>
      <c r="K144" s="36">
        <v>5</v>
      </c>
    </row>
    <row r="145" spans="2:11" ht="15" customHeight="1" thickBot="1" x14ac:dyDescent="0.25">
      <c r="B145" s="47" t="s">
        <v>213</v>
      </c>
      <c r="C145" s="36">
        <v>0</v>
      </c>
      <c r="D145" s="36">
        <v>20</v>
      </c>
      <c r="E145" s="36">
        <v>18</v>
      </c>
      <c r="F145" s="36">
        <v>0</v>
      </c>
      <c r="G145" s="36">
        <v>0</v>
      </c>
      <c r="H145" s="36">
        <v>6</v>
      </c>
      <c r="I145" s="36">
        <v>7</v>
      </c>
      <c r="J145" s="36">
        <v>3</v>
      </c>
      <c r="K145" s="36">
        <v>8</v>
      </c>
    </row>
    <row r="146" spans="2:11" ht="15" customHeight="1" thickBot="1" x14ac:dyDescent="0.25">
      <c r="B146" s="47" t="s">
        <v>214</v>
      </c>
      <c r="C146" s="36">
        <v>0</v>
      </c>
      <c r="D146" s="36">
        <v>2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1</v>
      </c>
      <c r="K146" s="36">
        <v>1</v>
      </c>
    </row>
    <row r="147" spans="2:11" ht="15" customHeight="1" thickBot="1" x14ac:dyDescent="0.25">
      <c r="B147" s="47" t="s">
        <v>215</v>
      </c>
      <c r="C147" s="36">
        <v>0</v>
      </c>
      <c r="D147" s="36">
        <v>99</v>
      </c>
      <c r="E147" s="36">
        <v>49</v>
      </c>
      <c r="F147" s="36">
        <v>3</v>
      </c>
      <c r="G147" s="36">
        <v>0</v>
      </c>
      <c r="H147" s="36">
        <v>25</v>
      </c>
      <c r="I147" s="36">
        <v>36</v>
      </c>
      <c r="J147" s="36">
        <v>61</v>
      </c>
      <c r="K147" s="36">
        <v>61</v>
      </c>
    </row>
    <row r="148" spans="2:11" ht="15" customHeight="1" thickBot="1" x14ac:dyDescent="0.25">
      <c r="B148" s="47" t="s">
        <v>216</v>
      </c>
      <c r="C148" s="36">
        <v>0</v>
      </c>
      <c r="D148" s="36">
        <v>44</v>
      </c>
      <c r="E148" s="36">
        <v>31</v>
      </c>
      <c r="F148" s="36">
        <v>2</v>
      </c>
      <c r="G148" s="36">
        <v>2</v>
      </c>
      <c r="H148" s="36">
        <v>5</v>
      </c>
      <c r="I148" s="36">
        <v>18</v>
      </c>
      <c r="J148" s="36">
        <v>32</v>
      </c>
      <c r="K148" s="36">
        <v>23</v>
      </c>
    </row>
    <row r="149" spans="2:11" ht="15" customHeight="1" thickBot="1" x14ac:dyDescent="0.25">
      <c r="B149" s="47" t="s">
        <v>217</v>
      </c>
      <c r="C149" s="36">
        <v>0</v>
      </c>
      <c r="D149" s="36">
        <v>12</v>
      </c>
      <c r="E149" s="36">
        <v>7</v>
      </c>
      <c r="F149" s="36">
        <v>0</v>
      </c>
      <c r="G149" s="36">
        <v>0</v>
      </c>
      <c r="H149" s="36">
        <v>1</v>
      </c>
      <c r="I149" s="36">
        <v>5</v>
      </c>
      <c r="J149" s="36">
        <v>10</v>
      </c>
      <c r="K149" s="36">
        <v>16</v>
      </c>
    </row>
    <row r="150" spans="2:11" ht="15" customHeight="1" thickBot="1" x14ac:dyDescent="0.25">
      <c r="B150" s="47" t="s">
        <v>218</v>
      </c>
      <c r="C150" s="36">
        <v>0</v>
      </c>
      <c r="D150" s="36">
        <v>11</v>
      </c>
      <c r="E150" s="36">
        <v>16</v>
      </c>
      <c r="F150" s="36">
        <v>1</v>
      </c>
      <c r="G150" s="36">
        <v>0</v>
      </c>
      <c r="H150" s="36">
        <v>2</v>
      </c>
      <c r="I150" s="36">
        <v>4</v>
      </c>
      <c r="J150" s="36">
        <v>9</v>
      </c>
      <c r="K150" s="36">
        <v>5</v>
      </c>
    </row>
    <row r="151" spans="2:11" ht="15" customHeight="1" thickBot="1" x14ac:dyDescent="0.25">
      <c r="B151" s="47" t="s">
        <v>219</v>
      </c>
      <c r="C151" s="36">
        <v>0</v>
      </c>
      <c r="D151" s="36">
        <v>33</v>
      </c>
      <c r="E151" s="36">
        <v>13</v>
      </c>
      <c r="F151" s="36">
        <v>1</v>
      </c>
      <c r="G151" s="36">
        <v>0</v>
      </c>
      <c r="H151" s="36">
        <v>6</v>
      </c>
      <c r="I151" s="36">
        <v>15</v>
      </c>
      <c r="J151" s="36">
        <v>23</v>
      </c>
      <c r="K151" s="36">
        <v>18</v>
      </c>
    </row>
    <row r="152" spans="2:11" ht="15" customHeight="1" thickBot="1" x14ac:dyDescent="0.25">
      <c r="B152" s="70" t="s">
        <v>220</v>
      </c>
      <c r="C152" s="61">
        <v>0</v>
      </c>
      <c r="D152" s="61">
        <v>90</v>
      </c>
      <c r="E152" s="61">
        <v>53</v>
      </c>
      <c r="F152" s="61">
        <v>4</v>
      </c>
      <c r="G152" s="61">
        <v>2</v>
      </c>
      <c r="H152" s="61">
        <v>8</v>
      </c>
      <c r="I152" s="61">
        <v>24</v>
      </c>
      <c r="J152" s="61">
        <v>61</v>
      </c>
      <c r="K152" s="61">
        <v>63</v>
      </c>
    </row>
    <row r="153" spans="2:11" ht="15" customHeight="1" thickBot="1" x14ac:dyDescent="0.25">
      <c r="B153" s="76" t="s">
        <v>221</v>
      </c>
      <c r="C153" s="36">
        <v>0</v>
      </c>
      <c r="D153" s="36">
        <v>54</v>
      </c>
      <c r="E153" s="36">
        <v>28</v>
      </c>
      <c r="F153" s="36">
        <v>1</v>
      </c>
      <c r="G153" s="36">
        <v>0</v>
      </c>
      <c r="H153" s="36">
        <v>20</v>
      </c>
      <c r="I153" s="36">
        <v>10</v>
      </c>
      <c r="J153" s="36">
        <v>13</v>
      </c>
      <c r="K153" s="36">
        <v>14</v>
      </c>
    </row>
    <row r="154" spans="2:11" ht="15" customHeight="1" thickBot="1" x14ac:dyDescent="0.25">
      <c r="B154" s="47" t="s">
        <v>222</v>
      </c>
      <c r="C154" s="36">
        <v>0</v>
      </c>
      <c r="D154" s="36">
        <v>19</v>
      </c>
      <c r="E154" s="36">
        <v>7</v>
      </c>
      <c r="F154" s="36">
        <v>1</v>
      </c>
      <c r="G154" s="36">
        <v>0</v>
      </c>
      <c r="H154" s="36">
        <v>1</v>
      </c>
      <c r="I154" s="36">
        <v>8</v>
      </c>
      <c r="J154" s="36">
        <v>4</v>
      </c>
      <c r="K154" s="36">
        <v>4</v>
      </c>
    </row>
    <row r="155" spans="2:11" ht="15" customHeight="1" thickBot="1" x14ac:dyDescent="0.25">
      <c r="B155" s="47" t="s">
        <v>223</v>
      </c>
      <c r="C155" s="36">
        <v>0</v>
      </c>
      <c r="D155" s="36">
        <v>88</v>
      </c>
      <c r="E155" s="36">
        <v>47</v>
      </c>
      <c r="F155" s="36">
        <v>1</v>
      </c>
      <c r="G155" s="36">
        <v>0</v>
      </c>
      <c r="H155" s="36">
        <v>20</v>
      </c>
      <c r="I155" s="36">
        <v>46</v>
      </c>
      <c r="J155" s="36">
        <v>32</v>
      </c>
      <c r="K155" s="36">
        <v>31</v>
      </c>
    </row>
    <row r="156" spans="2:11" ht="15" customHeight="1" thickBot="1" x14ac:dyDescent="0.25">
      <c r="B156" s="47" t="s">
        <v>224</v>
      </c>
      <c r="C156" s="36">
        <v>0</v>
      </c>
      <c r="D156" s="36">
        <v>7</v>
      </c>
      <c r="E156" s="36">
        <v>1</v>
      </c>
      <c r="F156" s="36">
        <v>0</v>
      </c>
      <c r="G156" s="36">
        <v>0</v>
      </c>
      <c r="H156" s="36">
        <v>0</v>
      </c>
      <c r="I156" s="36">
        <v>3</v>
      </c>
      <c r="J156" s="36">
        <v>0</v>
      </c>
      <c r="K156" s="36">
        <v>1</v>
      </c>
    </row>
    <row r="157" spans="2:11" ht="15" customHeight="1" thickBot="1" x14ac:dyDescent="0.25">
      <c r="B157" s="47" t="s">
        <v>225</v>
      </c>
      <c r="C157" s="36">
        <v>0</v>
      </c>
      <c r="D157" s="36">
        <v>7</v>
      </c>
      <c r="E157" s="36">
        <v>2</v>
      </c>
      <c r="F157" s="36">
        <v>0</v>
      </c>
      <c r="G157" s="36">
        <v>0</v>
      </c>
      <c r="H157" s="36">
        <v>1</v>
      </c>
      <c r="I157" s="36">
        <v>3</v>
      </c>
      <c r="J157" s="36">
        <v>0</v>
      </c>
      <c r="K157" s="36">
        <v>0</v>
      </c>
    </row>
    <row r="158" spans="2:11" ht="15" customHeight="1" thickBot="1" x14ac:dyDescent="0.25">
      <c r="B158" s="47" t="s">
        <v>226</v>
      </c>
      <c r="C158" s="36">
        <v>0</v>
      </c>
      <c r="D158" s="36">
        <v>8</v>
      </c>
      <c r="E158" s="36">
        <v>9</v>
      </c>
      <c r="F158" s="36">
        <v>0</v>
      </c>
      <c r="G158" s="36">
        <v>2</v>
      </c>
      <c r="H158" s="36">
        <v>1</v>
      </c>
      <c r="I158" s="36">
        <v>2</v>
      </c>
      <c r="J158" s="36">
        <v>8</v>
      </c>
      <c r="K158" s="36">
        <v>5</v>
      </c>
    </row>
    <row r="159" spans="2:11" ht="15" customHeight="1" thickBot="1" x14ac:dyDescent="0.25">
      <c r="B159" s="47" t="s">
        <v>227</v>
      </c>
      <c r="C159" s="36">
        <v>0</v>
      </c>
      <c r="D159" s="36">
        <v>22</v>
      </c>
      <c r="E159" s="36">
        <v>16</v>
      </c>
      <c r="F159" s="36">
        <v>0</v>
      </c>
      <c r="G159" s="36">
        <v>0</v>
      </c>
      <c r="H159" s="36">
        <v>8</v>
      </c>
      <c r="I159" s="36">
        <v>10</v>
      </c>
      <c r="J159" s="36">
        <v>8</v>
      </c>
      <c r="K159" s="36">
        <v>5</v>
      </c>
    </row>
    <row r="160" spans="2:11" ht="15" customHeight="1" thickBot="1" x14ac:dyDescent="0.25">
      <c r="B160" s="74" t="s">
        <v>228</v>
      </c>
      <c r="C160" s="78">
        <v>0</v>
      </c>
      <c r="D160" s="78">
        <v>26</v>
      </c>
      <c r="E160" s="78">
        <v>8</v>
      </c>
      <c r="F160" s="78">
        <v>0</v>
      </c>
      <c r="G160" s="78">
        <v>0</v>
      </c>
      <c r="H160" s="78">
        <v>6</v>
      </c>
      <c r="I160" s="78">
        <v>8</v>
      </c>
      <c r="J160" s="78">
        <v>6</v>
      </c>
      <c r="K160" s="78">
        <v>4</v>
      </c>
    </row>
    <row r="161" spans="2:11" ht="15" customHeight="1" thickBot="1" x14ac:dyDescent="0.25">
      <c r="B161" s="47" t="s">
        <v>229</v>
      </c>
      <c r="C161" s="72">
        <v>0</v>
      </c>
      <c r="D161" s="72">
        <v>3</v>
      </c>
      <c r="E161" s="72">
        <v>2</v>
      </c>
      <c r="F161" s="72">
        <v>1</v>
      </c>
      <c r="G161" s="72">
        <v>0</v>
      </c>
      <c r="H161" s="72">
        <v>0</v>
      </c>
      <c r="I161" s="72">
        <v>2</v>
      </c>
      <c r="J161" s="72">
        <v>1</v>
      </c>
      <c r="K161" s="72">
        <v>0</v>
      </c>
    </row>
    <row r="162" spans="2:11" ht="15" customHeight="1" thickBot="1" x14ac:dyDescent="0.25">
      <c r="B162" s="47" t="s">
        <v>230</v>
      </c>
      <c r="C162" s="36">
        <v>0</v>
      </c>
      <c r="D162" s="36">
        <v>10</v>
      </c>
      <c r="E162" s="36">
        <v>8</v>
      </c>
      <c r="F162" s="36">
        <v>0</v>
      </c>
      <c r="G162" s="36">
        <v>0</v>
      </c>
      <c r="H162" s="36">
        <v>0</v>
      </c>
      <c r="I162" s="36">
        <v>8</v>
      </c>
      <c r="J162" s="36">
        <v>0</v>
      </c>
      <c r="K162" s="36">
        <v>6</v>
      </c>
    </row>
    <row r="163" spans="2:11" ht="15" customHeight="1" thickBot="1" x14ac:dyDescent="0.25">
      <c r="B163" s="47" t="s">
        <v>231</v>
      </c>
      <c r="C163" s="36">
        <v>0</v>
      </c>
      <c r="D163" s="36">
        <v>21</v>
      </c>
      <c r="E163" s="36">
        <v>13</v>
      </c>
      <c r="F163" s="36">
        <v>3</v>
      </c>
      <c r="G163" s="36">
        <v>1</v>
      </c>
      <c r="H163" s="36">
        <v>3</v>
      </c>
      <c r="I163" s="36">
        <v>10</v>
      </c>
      <c r="J163" s="36">
        <v>9</v>
      </c>
      <c r="K163" s="36">
        <v>2</v>
      </c>
    </row>
    <row r="164" spans="2:11" ht="15" customHeight="1" thickBot="1" x14ac:dyDescent="0.25">
      <c r="B164" s="70" t="s">
        <v>232</v>
      </c>
      <c r="C164" s="61">
        <v>0</v>
      </c>
      <c r="D164" s="61">
        <v>0</v>
      </c>
      <c r="E164" s="61">
        <v>0</v>
      </c>
      <c r="F164" s="61">
        <v>0</v>
      </c>
      <c r="G164" s="61">
        <v>0</v>
      </c>
      <c r="H164" s="61">
        <v>0</v>
      </c>
      <c r="I164" s="61">
        <v>0</v>
      </c>
      <c r="J164" s="61">
        <v>0</v>
      </c>
      <c r="K164" s="61">
        <v>0</v>
      </c>
    </row>
    <row r="165" spans="2:11" ht="15" customHeight="1" thickBot="1" x14ac:dyDescent="0.25">
      <c r="B165" s="76" t="s">
        <v>233</v>
      </c>
      <c r="C165" s="36">
        <v>0</v>
      </c>
      <c r="D165" s="36">
        <v>49</v>
      </c>
      <c r="E165" s="36">
        <v>26</v>
      </c>
      <c r="F165" s="36">
        <v>4</v>
      </c>
      <c r="G165" s="36">
        <v>2</v>
      </c>
      <c r="H165" s="36">
        <v>13</v>
      </c>
      <c r="I165" s="36">
        <v>20</v>
      </c>
      <c r="J165" s="36">
        <v>21</v>
      </c>
      <c r="K165" s="36">
        <v>26</v>
      </c>
    </row>
    <row r="166" spans="2:11" ht="15" customHeight="1" thickBot="1" x14ac:dyDescent="0.25">
      <c r="B166" s="47" t="s">
        <v>234</v>
      </c>
      <c r="C166" s="36">
        <v>0</v>
      </c>
      <c r="D166" s="36">
        <v>15</v>
      </c>
      <c r="E166" s="36">
        <v>7</v>
      </c>
      <c r="F166" s="36">
        <v>0</v>
      </c>
      <c r="G166" s="36">
        <v>0</v>
      </c>
      <c r="H166" s="36">
        <v>9</v>
      </c>
      <c r="I166" s="36">
        <v>14</v>
      </c>
      <c r="J166" s="36">
        <v>0</v>
      </c>
      <c r="K166" s="36">
        <v>1</v>
      </c>
    </row>
    <row r="167" spans="2:11" ht="15" customHeight="1" thickBot="1" x14ac:dyDescent="0.25">
      <c r="B167" s="47" t="s">
        <v>235</v>
      </c>
      <c r="C167" s="36">
        <v>0</v>
      </c>
      <c r="D167" s="36">
        <v>9</v>
      </c>
      <c r="E167" s="36">
        <v>2</v>
      </c>
      <c r="F167" s="36">
        <v>4</v>
      </c>
      <c r="G167" s="36">
        <v>3</v>
      </c>
      <c r="H167" s="36">
        <v>4</v>
      </c>
      <c r="I167" s="36">
        <v>1</v>
      </c>
      <c r="J167" s="36">
        <v>1</v>
      </c>
      <c r="K167" s="36">
        <v>1</v>
      </c>
    </row>
    <row r="168" spans="2:11" ht="15" customHeight="1" thickBot="1" x14ac:dyDescent="0.25">
      <c r="B168" s="47" t="s">
        <v>236</v>
      </c>
      <c r="C168" s="36">
        <v>0</v>
      </c>
      <c r="D168" s="36">
        <v>3</v>
      </c>
      <c r="E168" s="36">
        <v>14</v>
      </c>
      <c r="F168" s="36">
        <v>0</v>
      </c>
      <c r="G168" s="36">
        <v>2</v>
      </c>
      <c r="H168" s="36">
        <v>7</v>
      </c>
      <c r="I168" s="36">
        <v>7</v>
      </c>
      <c r="J168" s="36">
        <v>4</v>
      </c>
      <c r="K168" s="36">
        <v>4</v>
      </c>
    </row>
    <row r="169" spans="2:11" ht="15" customHeight="1" thickBot="1" x14ac:dyDescent="0.25">
      <c r="B169" s="47" t="s">
        <v>237</v>
      </c>
      <c r="C169" s="36">
        <v>0</v>
      </c>
      <c r="D169" s="36">
        <v>3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1</v>
      </c>
      <c r="K169" s="36">
        <v>1</v>
      </c>
    </row>
    <row r="170" spans="2:11" ht="15" customHeight="1" thickBot="1" x14ac:dyDescent="0.25">
      <c r="B170" s="47" t="s">
        <v>238</v>
      </c>
      <c r="C170" s="36">
        <v>0</v>
      </c>
      <c r="D170" s="36">
        <v>1</v>
      </c>
      <c r="E170" s="36">
        <v>2</v>
      </c>
      <c r="F170" s="36">
        <v>0</v>
      </c>
      <c r="G170" s="36">
        <v>0</v>
      </c>
      <c r="H170" s="36">
        <v>0</v>
      </c>
      <c r="I170" s="36">
        <v>1</v>
      </c>
      <c r="J170" s="36">
        <v>0</v>
      </c>
      <c r="K170" s="36">
        <v>0</v>
      </c>
    </row>
    <row r="171" spans="2:11" ht="15" customHeight="1" thickBot="1" x14ac:dyDescent="0.25">
      <c r="B171" s="74" t="s">
        <v>239</v>
      </c>
      <c r="C171" s="78">
        <v>0</v>
      </c>
      <c r="D171" s="78">
        <v>2</v>
      </c>
      <c r="E171" s="78">
        <v>0</v>
      </c>
      <c r="F171" s="78">
        <v>0</v>
      </c>
      <c r="G171" s="78">
        <v>0</v>
      </c>
      <c r="H171" s="78">
        <v>0</v>
      </c>
      <c r="I171" s="78">
        <v>2</v>
      </c>
      <c r="J171" s="78">
        <v>0</v>
      </c>
      <c r="K171" s="78">
        <v>1</v>
      </c>
    </row>
    <row r="172" spans="2:11" ht="15" customHeight="1" thickBot="1" x14ac:dyDescent="0.25">
      <c r="B172" s="47" t="s">
        <v>240</v>
      </c>
      <c r="C172" s="72">
        <v>0</v>
      </c>
      <c r="D172" s="72">
        <v>1</v>
      </c>
      <c r="E172" s="72">
        <v>0</v>
      </c>
      <c r="F172" s="72">
        <v>0</v>
      </c>
      <c r="G172" s="72">
        <v>0</v>
      </c>
      <c r="H172" s="72">
        <v>0</v>
      </c>
      <c r="I172" s="72">
        <v>0</v>
      </c>
      <c r="J172" s="72">
        <v>0</v>
      </c>
      <c r="K172" s="72">
        <v>0</v>
      </c>
    </row>
    <row r="173" spans="2:11" ht="15" customHeight="1" thickBot="1" x14ac:dyDescent="0.25">
      <c r="B173" s="47" t="s">
        <v>241</v>
      </c>
      <c r="C173" s="36">
        <v>0</v>
      </c>
      <c r="D173" s="36">
        <v>69</v>
      </c>
      <c r="E173" s="36">
        <v>41</v>
      </c>
      <c r="F173" s="36">
        <v>4</v>
      </c>
      <c r="G173" s="36">
        <v>0</v>
      </c>
      <c r="H173" s="36">
        <v>11</v>
      </c>
      <c r="I173" s="36">
        <v>50</v>
      </c>
      <c r="J173" s="36">
        <v>21</v>
      </c>
      <c r="K173" s="36">
        <v>30</v>
      </c>
    </row>
    <row r="174" spans="2:11" ht="15" customHeight="1" thickBot="1" x14ac:dyDescent="0.25">
      <c r="B174" s="47" t="s">
        <v>242</v>
      </c>
      <c r="C174" s="36">
        <v>0</v>
      </c>
      <c r="D174" s="36">
        <v>4</v>
      </c>
      <c r="E174" s="36">
        <v>4</v>
      </c>
      <c r="F174" s="36">
        <v>0</v>
      </c>
      <c r="G174" s="36">
        <v>0</v>
      </c>
      <c r="H174" s="36">
        <v>2</v>
      </c>
      <c r="I174" s="36">
        <v>3</v>
      </c>
      <c r="J174" s="36">
        <v>2</v>
      </c>
      <c r="K174" s="36">
        <v>5</v>
      </c>
    </row>
    <row r="175" spans="2:11" ht="15" customHeight="1" thickBot="1" x14ac:dyDescent="0.25">
      <c r="B175" s="47" t="s">
        <v>243</v>
      </c>
      <c r="C175" s="36">
        <v>0</v>
      </c>
      <c r="D175" s="36">
        <v>27</v>
      </c>
      <c r="E175" s="36">
        <v>24</v>
      </c>
      <c r="F175" s="36">
        <v>4</v>
      </c>
      <c r="G175" s="36">
        <v>0</v>
      </c>
      <c r="H175" s="36">
        <v>7</v>
      </c>
      <c r="I175" s="36">
        <v>20</v>
      </c>
      <c r="J175" s="36">
        <v>23</v>
      </c>
      <c r="K175" s="36">
        <v>20</v>
      </c>
    </row>
    <row r="176" spans="2:11" ht="15" customHeight="1" thickBot="1" x14ac:dyDescent="0.25">
      <c r="B176" s="47" t="s">
        <v>244</v>
      </c>
      <c r="C176" s="36">
        <v>0</v>
      </c>
      <c r="D176" s="36">
        <v>6</v>
      </c>
      <c r="E176" s="36">
        <v>7</v>
      </c>
      <c r="F176" s="36">
        <v>0</v>
      </c>
      <c r="G176" s="36">
        <v>0</v>
      </c>
      <c r="H176" s="36">
        <v>2</v>
      </c>
      <c r="I176" s="36">
        <v>2</v>
      </c>
      <c r="J176" s="36">
        <v>1</v>
      </c>
      <c r="K176" s="36">
        <v>2</v>
      </c>
    </row>
    <row r="177" spans="2:11" ht="15" customHeight="1" thickBot="1" x14ac:dyDescent="0.25">
      <c r="B177" s="47" t="s">
        <v>245</v>
      </c>
      <c r="C177" s="36">
        <v>0</v>
      </c>
      <c r="D177" s="36">
        <v>0</v>
      </c>
      <c r="E177" s="36">
        <v>0</v>
      </c>
      <c r="F177" s="36">
        <v>1</v>
      </c>
      <c r="G177" s="36">
        <v>0</v>
      </c>
      <c r="H177" s="36">
        <v>0</v>
      </c>
      <c r="I177" s="36">
        <v>0</v>
      </c>
      <c r="J177" s="36">
        <v>1</v>
      </c>
      <c r="K177" s="36">
        <v>0</v>
      </c>
    </row>
    <row r="178" spans="2:11" ht="15" customHeight="1" thickBot="1" x14ac:dyDescent="0.25">
      <c r="B178" s="70" t="s">
        <v>246</v>
      </c>
      <c r="C178" s="71">
        <v>0</v>
      </c>
      <c r="D178" s="71">
        <v>4</v>
      </c>
      <c r="E178" s="71">
        <v>1</v>
      </c>
      <c r="F178" s="71">
        <v>1</v>
      </c>
      <c r="G178" s="71">
        <v>0</v>
      </c>
      <c r="H178" s="71">
        <v>1</v>
      </c>
      <c r="I178" s="71">
        <v>2</v>
      </c>
      <c r="J178" s="71">
        <v>0</v>
      </c>
      <c r="K178" s="71">
        <v>0</v>
      </c>
    </row>
    <row r="179" spans="2:11" ht="15" customHeight="1" thickBot="1" x14ac:dyDescent="0.25">
      <c r="B179" s="76" t="s">
        <v>247</v>
      </c>
      <c r="C179" s="72">
        <v>0</v>
      </c>
      <c r="D179" s="72">
        <v>41</v>
      </c>
      <c r="E179" s="72">
        <v>24</v>
      </c>
      <c r="F179" s="72">
        <v>1</v>
      </c>
      <c r="G179" s="72">
        <v>0</v>
      </c>
      <c r="H179" s="72">
        <v>4</v>
      </c>
      <c r="I179" s="72">
        <v>15</v>
      </c>
      <c r="J179" s="72">
        <v>5</v>
      </c>
      <c r="K179" s="72">
        <v>14</v>
      </c>
    </row>
    <row r="180" spans="2:11" ht="15" customHeight="1" thickBot="1" x14ac:dyDescent="0.25">
      <c r="B180" s="47" t="s">
        <v>248</v>
      </c>
      <c r="C180" s="36">
        <v>0</v>
      </c>
      <c r="D180" s="36">
        <v>1</v>
      </c>
      <c r="E180" s="36">
        <v>1</v>
      </c>
      <c r="F180" s="36">
        <v>0</v>
      </c>
      <c r="G180" s="36">
        <v>0</v>
      </c>
      <c r="H180" s="36">
        <v>1</v>
      </c>
      <c r="I180" s="36">
        <v>1</v>
      </c>
      <c r="J180" s="36">
        <v>0</v>
      </c>
      <c r="K180" s="36">
        <v>2</v>
      </c>
    </row>
    <row r="181" spans="2:11" ht="15" customHeight="1" thickBot="1" x14ac:dyDescent="0.25">
      <c r="B181" s="74" t="s">
        <v>249</v>
      </c>
      <c r="C181" s="61">
        <v>0</v>
      </c>
      <c r="D181" s="61">
        <v>8</v>
      </c>
      <c r="E181" s="61">
        <v>0</v>
      </c>
      <c r="F181" s="61">
        <v>0</v>
      </c>
      <c r="G181" s="61">
        <v>0</v>
      </c>
      <c r="H181" s="61">
        <v>1</v>
      </c>
      <c r="I181" s="61">
        <v>1</v>
      </c>
      <c r="J181" s="61">
        <v>1</v>
      </c>
      <c r="K181" s="61">
        <v>0</v>
      </c>
    </row>
    <row r="182" spans="2:11" ht="15" customHeight="1" thickBot="1" x14ac:dyDescent="0.25">
      <c r="B182" s="47" t="s">
        <v>250</v>
      </c>
      <c r="C182" s="36">
        <v>0</v>
      </c>
      <c r="D182" s="36">
        <v>74</v>
      </c>
      <c r="E182" s="36">
        <v>38</v>
      </c>
      <c r="F182" s="36">
        <v>6</v>
      </c>
      <c r="G182" s="36">
        <v>0</v>
      </c>
      <c r="H182" s="36">
        <v>15</v>
      </c>
      <c r="I182" s="36">
        <v>47</v>
      </c>
      <c r="J182" s="36">
        <v>43</v>
      </c>
      <c r="K182" s="36">
        <v>15</v>
      </c>
    </row>
    <row r="183" spans="2:11" ht="15" customHeight="1" thickBot="1" x14ac:dyDescent="0.25">
      <c r="B183" s="47" t="s">
        <v>251</v>
      </c>
      <c r="C183" s="36">
        <v>0</v>
      </c>
      <c r="D183" s="36">
        <v>3</v>
      </c>
      <c r="E183" s="36">
        <v>2</v>
      </c>
      <c r="F183" s="36">
        <v>0</v>
      </c>
      <c r="G183" s="36">
        <v>0</v>
      </c>
      <c r="H183" s="36">
        <v>0</v>
      </c>
      <c r="I183" s="36">
        <v>2</v>
      </c>
      <c r="J183" s="36">
        <v>0</v>
      </c>
      <c r="K183" s="36">
        <v>1</v>
      </c>
    </row>
    <row r="184" spans="2:11" ht="15" customHeight="1" thickBot="1" x14ac:dyDescent="0.25">
      <c r="B184" s="47" t="s">
        <v>252</v>
      </c>
      <c r="C184" s="36">
        <v>0</v>
      </c>
      <c r="D184" s="36">
        <v>3</v>
      </c>
      <c r="E184" s="36">
        <v>0</v>
      </c>
      <c r="F184" s="36">
        <v>0</v>
      </c>
      <c r="G184" s="36">
        <v>0</v>
      </c>
      <c r="H184" s="36">
        <v>1</v>
      </c>
      <c r="I184" s="36">
        <v>0</v>
      </c>
      <c r="J184" s="36">
        <v>0</v>
      </c>
      <c r="K184" s="36">
        <v>1</v>
      </c>
    </row>
    <row r="185" spans="2:11" ht="15" customHeight="1" thickBot="1" x14ac:dyDescent="0.25">
      <c r="B185" s="47" t="s">
        <v>253</v>
      </c>
      <c r="C185" s="36">
        <v>0</v>
      </c>
      <c r="D185" s="36">
        <v>4</v>
      </c>
      <c r="E185" s="36">
        <v>9</v>
      </c>
      <c r="F185" s="36">
        <v>0</v>
      </c>
      <c r="G185" s="36">
        <v>0</v>
      </c>
      <c r="H185" s="36">
        <v>0</v>
      </c>
      <c r="I185" s="36">
        <v>4</v>
      </c>
      <c r="J185" s="36">
        <v>5</v>
      </c>
      <c r="K185" s="36">
        <v>2</v>
      </c>
    </row>
    <row r="186" spans="2:11" ht="15" customHeight="1" thickBot="1" x14ac:dyDescent="0.25">
      <c r="B186" s="70" t="s">
        <v>254</v>
      </c>
      <c r="C186" s="61">
        <v>0</v>
      </c>
      <c r="D186" s="61">
        <v>3</v>
      </c>
      <c r="E186" s="61">
        <v>1</v>
      </c>
      <c r="F186" s="61">
        <v>1</v>
      </c>
      <c r="G186" s="61">
        <v>0</v>
      </c>
      <c r="H186" s="61">
        <v>0</v>
      </c>
      <c r="I186" s="61">
        <v>5</v>
      </c>
      <c r="J186" s="61">
        <v>0</v>
      </c>
      <c r="K186" s="61">
        <v>0</v>
      </c>
    </row>
    <row r="187" spans="2:11" ht="15" customHeight="1" thickBot="1" x14ac:dyDescent="0.25">
      <c r="B187" s="76" t="s">
        <v>255</v>
      </c>
      <c r="C187" s="36">
        <v>0</v>
      </c>
      <c r="D187" s="36">
        <v>29</v>
      </c>
      <c r="E187" s="36">
        <v>14</v>
      </c>
      <c r="F187" s="36">
        <v>0</v>
      </c>
      <c r="G187" s="36">
        <v>0</v>
      </c>
      <c r="H187" s="36">
        <v>2</v>
      </c>
      <c r="I187" s="36">
        <v>16</v>
      </c>
      <c r="J187" s="36">
        <v>6</v>
      </c>
      <c r="K187" s="36">
        <v>8</v>
      </c>
    </row>
    <row r="188" spans="2:11" ht="15" customHeight="1" thickBot="1" x14ac:dyDescent="0.25">
      <c r="B188" s="47" t="s">
        <v>256</v>
      </c>
      <c r="C188" s="36">
        <v>0</v>
      </c>
      <c r="D188" s="36">
        <v>1</v>
      </c>
      <c r="E188" s="36">
        <v>2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1</v>
      </c>
    </row>
    <row r="189" spans="2:11" ht="15" customHeight="1" thickBot="1" x14ac:dyDescent="0.25">
      <c r="B189" s="47" t="s">
        <v>257</v>
      </c>
      <c r="C189" s="36">
        <v>0</v>
      </c>
      <c r="D189" s="36">
        <v>4</v>
      </c>
      <c r="E189" s="36">
        <v>5</v>
      </c>
      <c r="F189" s="36">
        <v>0</v>
      </c>
      <c r="G189" s="36">
        <v>0</v>
      </c>
      <c r="H189" s="36">
        <v>0</v>
      </c>
      <c r="I189" s="36">
        <v>1</v>
      </c>
      <c r="J189" s="36">
        <v>1</v>
      </c>
      <c r="K189" s="36">
        <v>2</v>
      </c>
    </row>
    <row r="190" spans="2:11" ht="15" customHeight="1" thickBot="1" x14ac:dyDescent="0.25">
      <c r="B190" s="74" t="s">
        <v>258</v>
      </c>
      <c r="C190" s="61">
        <v>0</v>
      </c>
      <c r="D190" s="61">
        <v>2</v>
      </c>
      <c r="E190" s="61">
        <v>1</v>
      </c>
      <c r="F190" s="61">
        <v>0</v>
      </c>
      <c r="G190" s="61">
        <v>0</v>
      </c>
      <c r="H190" s="61">
        <v>1</v>
      </c>
      <c r="I190" s="61">
        <v>2</v>
      </c>
      <c r="J190" s="61">
        <v>0</v>
      </c>
      <c r="K190" s="61">
        <v>0</v>
      </c>
    </row>
    <row r="191" spans="2:11" ht="15" customHeight="1" thickBot="1" x14ac:dyDescent="0.25">
      <c r="B191" s="47" t="s">
        <v>259</v>
      </c>
      <c r="C191" s="36">
        <v>0</v>
      </c>
      <c r="D191" s="36">
        <v>0</v>
      </c>
      <c r="E191" s="36">
        <v>1</v>
      </c>
      <c r="F191" s="36">
        <v>0</v>
      </c>
      <c r="G191" s="36">
        <v>0</v>
      </c>
      <c r="H191" s="36">
        <v>1</v>
      </c>
      <c r="I191" s="36">
        <v>2</v>
      </c>
      <c r="J191" s="36">
        <v>1</v>
      </c>
      <c r="K191" s="36">
        <v>1</v>
      </c>
    </row>
    <row r="192" spans="2:11" ht="15" customHeight="1" thickBot="1" x14ac:dyDescent="0.25">
      <c r="B192" s="47" t="s">
        <v>260</v>
      </c>
      <c r="C192" s="36">
        <v>0</v>
      </c>
      <c r="D192" s="36">
        <v>1</v>
      </c>
      <c r="E192" s="36">
        <v>1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3</v>
      </c>
    </row>
    <row r="193" spans="2:11" ht="15" customHeight="1" thickBot="1" x14ac:dyDescent="0.25">
      <c r="B193" s="74" t="s">
        <v>261</v>
      </c>
      <c r="C193" s="78">
        <v>0</v>
      </c>
      <c r="D193" s="78">
        <v>16</v>
      </c>
      <c r="E193" s="78">
        <v>10</v>
      </c>
      <c r="F193" s="78">
        <v>0</v>
      </c>
      <c r="G193" s="78">
        <v>1</v>
      </c>
      <c r="H193" s="78">
        <v>3</v>
      </c>
      <c r="I193" s="78">
        <v>7</v>
      </c>
      <c r="J193" s="78">
        <v>5</v>
      </c>
      <c r="K193" s="78">
        <v>7</v>
      </c>
    </row>
    <row r="194" spans="2:11" ht="15" customHeight="1" thickBot="1" x14ac:dyDescent="0.25">
      <c r="B194" s="47" t="s">
        <v>262</v>
      </c>
      <c r="C194" s="72">
        <v>0</v>
      </c>
      <c r="D194" s="72">
        <v>159</v>
      </c>
      <c r="E194" s="72">
        <v>65</v>
      </c>
      <c r="F194" s="72">
        <v>7</v>
      </c>
      <c r="G194" s="72">
        <v>0</v>
      </c>
      <c r="H194" s="72">
        <v>33</v>
      </c>
      <c r="I194" s="72">
        <v>109</v>
      </c>
      <c r="J194" s="72">
        <v>39</v>
      </c>
      <c r="K194" s="72">
        <v>35</v>
      </c>
    </row>
    <row r="195" spans="2:11" ht="15" customHeight="1" thickBot="1" x14ac:dyDescent="0.25">
      <c r="B195" s="47" t="s">
        <v>263</v>
      </c>
      <c r="C195" s="36">
        <v>0</v>
      </c>
      <c r="D195" s="36">
        <v>10</v>
      </c>
      <c r="E195" s="36">
        <v>11</v>
      </c>
      <c r="F195" s="36">
        <v>0</v>
      </c>
      <c r="G195" s="36">
        <v>0</v>
      </c>
      <c r="H195" s="36">
        <v>1</v>
      </c>
      <c r="I195" s="36">
        <v>9</v>
      </c>
      <c r="J195" s="36">
        <v>5</v>
      </c>
      <c r="K195" s="36">
        <v>5</v>
      </c>
    </row>
    <row r="196" spans="2:11" ht="15" customHeight="1" thickBot="1" x14ac:dyDescent="0.25">
      <c r="B196" s="74" t="s">
        <v>264</v>
      </c>
      <c r="C196" s="78">
        <v>0</v>
      </c>
      <c r="D196" s="78">
        <v>1</v>
      </c>
      <c r="E196" s="78">
        <v>1</v>
      </c>
      <c r="F196" s="78">
        <v>1</v>
      </c>
      <c r="G196" s="78">
        <v>0</v>
      </c>
      <c r="H196" s="78">
        <v>0</v>
      </c>
      <c r="I196" s="78">
        <v>1</v>
      </c>
      <c r="J196" s="78">
        <v>0</v>
      </c>
      <c r="K196" s="78">
        <v>1</v>
      </c>
    </row>
    <row r="197" spans="2:11" ht="15" customHeight="1" thickBot="1" x14ac:dyDescent="0.25">
      <c r="B197" s="47" t="s">
        <v>265</v>
      </c>
      <c r="C197" s="72">
        <v>0</v>
      </c>
      <c r="D197" s="72">
        <v>2</v>
      </c>
      <c r="E197" s="72">
        <v>4</v>
      </c>
      <c r="F197" s="72">
        <v>0</v>
      </c>
      <c r="G197" s="72">
        <v>1</v>
      </c>
      <c r="H197" s="72">
        <v>0</v>
      </c>
      <c r="I197" s="72">
        <v>2</v>
      </c>
      <c r="J197" s="72">
        <v>0</v>
      </c>
      <c r="K197" s="72">
        <v>0</v>
      </c>
    </row>
    <row r="198" spans="2:11" ht="15" customHeight="1" thickBot="1" x14ac:dyDescent="0.25">
      <c r="B198" s="47" t="s">
        <v>266</v>
      </c>
      <c r="C198" s="36">
        <v>0</v>
      </c>
      <c r="D198" s="36">
        <v>23</v>
      </c>
      <c r="E198" s="36">
        <v>18</v>
      </c>
      <c r="F198" s="36">
        <v>2</v>
      </c>
      <c r="G198" s="36">
        <v>0</v>
      </c>
      <c r="H198" s="36">
        <v>6</v>
      </c>
      <c r="I198" s="36">
        <v>22</v>
      </c>
      <c r="J198" s="36">
        <v>8</v>
      </c>
      <c r="K198" s="36">
        <v>11</v>
      </c>
    </row>
    <row r="199" spans="2:11" ht="15" customHeight="1" thickBot="1" x14ac:dyDescent="0.25">
      <c r="B199" s="47" t="s">
        <v>267</v>
      </c>
      <c r="C199" s="36">
        <v>0</v>
      </c>
      <c r="D199" s="36">
        <v>6</v>
      </c>
      <c r="E199" s="36">
        <v>2</v>
      </c>
      <c r="F199" s="36">
        <v>0</v>
      </c>
      <c r="G199" s="36">
        <v>0</v>
      </c>
      <c r="H199" s="36">
        <v>1</v>
      </c>
      <c r="I199" s="36">
        <v>3</v>
      </c>
      <c r="J199" s="36">
        <v>9</v>
      </c>
      <c r="K199" s="36">
        <v>3</v>
      </c>
    </row>
    <row r="200" spans="2:11" ht="15" customHeight="1" thickBot="1" x14ac:dyDescent="0.25">
      <c r="B200" s="47" t="s">
        <v>268</v>
      </c>
      <c r="C200" s="36">
        <v>0</v>
      </c>
      <c r="D200" s="36">
        <v>2</v>
      </c>
      <c r="E200" s="36">
        <v>2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</row>
    <row r="201" spans="2:11" ht="15" customHeight="1" thickBot="1" x14ac:dyDescent="0.25">
      <c r="B201" s="74" t="s">
        <v>269</v>
      </c>
      <c r="C201" s="78">
        <v>0</v>
      </c>
      <c r="D201" s="78">
        <v>0</v>
      </c>
      <c r="E201" s="78">
        <v>1</v>
      </c>
      <c r="F201" s="78">
        <v>0</v>
      </c>
      <c r="G201" s="78">
        <v>1</v>
      </c>
      <c r="H201" s="78">
        <v>0</v>
      </c>
      <c r="I201" s="78">
        <v>1</v>
      </c>
      <c r="J201" s="78">
        <v>1</v>
      </c>
      <c r="K201" s="78">
        <v>0</v>
      </c>
    </row>
    <row r="202" spans="2:11" ht="15" customHeight="1" thickBot="1" x14ac:dyDescent="0.25">
      <c r="B202" s="47" t="s">
        <v>270</v>
      </c>
      <c r="C202" s="72">
        <v>0</v>
      </c>
      <c r="D202" s="72">
        <v>61</v>
      </c>
      <c r="E202" s="72">
        <v>46</v>
      </c>
      <c r="F202" s="72">
        <v>1</v>
      </c>
      <c r="G202" s="72">
        <v>2</v>
      </c>
      <c r="H202" s="72">
        <v>22</v>
      </c>
      <c r="I202" s="72">
        <v>43</v>
      </c>
      <c r="J202" s="72">
        <v>35</v>
      </c>
      <c r="K202" s="72">
        <v>20</v>
      </c>
    </row>
    <row r="203" spans="2:11" ht="15" customHeight="1" thickBot="1" x14ac:dyDescent="0.25">
      <c r="B203" s="47" t="s">
        <v>271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1</v>
      </c>
      <c r="I203" s="36">
        <v>2</v>
      </c>
      <c r="J203" s="36">
        <v>2</v>
      </c>
      <c r="K203" s="36">
        <v>0</v>
      </c>
    </row>
    <row r="204" spans="2:11" ht="15" customHeight="1" thickBot="1" x14ac:dyDescent="0.25">
      <c r="B204" s="47" t="s">
        <v>272</v>
      </c>
      <c r="C204" s="36">
        <v>0</v>
      </c>
      <c r="D204" s="36">
        <v>23</v>
      </c>
      <c r="E204" s="36">
        <v>17</v>
      </c>
      <c r="F204" s="36">
        <v>0</v>
      </c>
      <c r="G204" s="36">
        <v>0</v>
      </c>
      <c r="H204" s="36">
        <v>3</v>
      </c>
      <c r="I204" s="36">
        <v>11</v>
      </c>
      <c r="J204" s="36">
        <v>5</v>
      </c>
      <c r="K204" s="36">
        <v>7</v>
      </c>
    </row>
    <row r="205" spans="2:11" ht="15" customHeight="1" thickBot="1" x14ac:dyDescent="0.25">
      <c r="B205" s="47" t="s">
        <v>273</v>
      </c>
      <c r="C205" s="36">
        <v>0</v>
      </c>
      <c r="D205" s="36">
        <v>17</v>
      </c>
      <c r="E205" s="36">
        <v>9</v>
      </c>
      <c r="F205" s="36">
        <v>0</v>
      </c>
      <c r="G205" s="36">
        <v>1</v>
      </c>
      <c r="H205" s="36">
        <v>3</v>
      </c>
      <c r="I205" s="36">
        <v>8</v>
      </c>
      <c r="J205" s="36">
        <v>6</v>
      </c>
      <c r="K205" s="36">
        <v>9</v>
      </c>
    </row>
    <row r="206" spans="2:11" ht="15" customHeight="1" thickBot="1" x14ac:dyDescent="0.25">
      <c r="B206" s="47" t="s">
        <v>274</v>
      </c>
      <c r="C206" s="36">
        <v>0</v>
      </c>
      <c r="D206" s="36">
        <v>10</v>
      </c>
      <c r="E206" s="36">
        <v>3</v>
      </c>
      <c r="F206" s="36">
        <v>0</v>
      </c>
      <c r="G206" s="36">
        <v>0</v>
      </c>
      <c r="H206" s="36">
        <v>1</v>
      </c>
      <c r="I206" s="36">
        <v>1</v>
      </c>
      <c r="J206" s="36">
        <v>0</v>
      </c>
      <c r="K206" s="36">
        <v>5</v>
      </c>
    </row>
    <row r="207" spans="2:11" ht="15" customHeight="1" thickBot="1" x14ac:dyDescent="0.25">
      <c r="B207" s="47" t="s">
        <v>275</v>
      </c>
      <c r="C207" s="36">
        <v>0</v>
      </c>
      <c r="D207" s="36">
        <v>11</v>
      </c>
      <c r="E207" s="36">
        <v>14</v>
      </c>
      <c r="F207" s="36">
        <v>2</v>
      </c>
      <c r="G207" s="36">
        <v>0</v>
      </c>
      <c r="H207" s="36">
        <v>2</v>
      </c>
      <c r="I207" s="36">
        <v>4</v>
      </c>
      <c r="J207" s="36">
        <v>3</v>
      </c>
      <c r="K207" s="36">
        <v>8</v>
      </c>
    </row>
    <row r="208" spans="2:11" ht="15" customHeight="1" thickBot="1" x14ac:dyDescent="0.25">
      <c r="B208" s="74" t="s">
        <v>276</v>
      </c>
      <c r="C208" s="78">
        <v>0</v>
      </c>
      <c r="D208" s="78">
        <v>3</v>
      </c>
      <c r="E208" s="78">
        <v>6</v>
      </c>
      <c r="F208" s="78">
        <v>1</v>
      </c>
      <c r="G208" s="78">
        <v>0</v>
      </c>
      <c r="H208" s="78">
        <v>0</v>
      </c>
      <c r="I208" s="78">
        <v>4</v>
      </c>
      <c r="J208" s="78">
        <v>4</v>
      </c>
      <c r="K208" s="78">
        <v>3</v>
      </c>
    </row>
    <row r="209" spans="2:11" ht="15" customHeight="1" thickBot="1" x14ac:dyDescent="0.25">
      <c r="B209" s="47" t="s">
        <v>277</v>
      </c>
      <c r="C209" s="72">
        <v>0</v>
      </c>
      <c r="D209" s="72">
        <v>11</v>
      </c>
      <c r="E209" s="72">
        <v>13</v>
      </c>
      <c r="F209" s="72">
        <v>0</v>
      </c>
      <c r="G209" s="72">
        <v>2</v>
      </c>
      <c r="H209" s="72">
        <v>0</v>
      </c>
      <c r="I209" s="72">
        <v>6</v>
      </c>
      <c r="J209" s="72">
        <v>3</v>
      </c>
      <c r="K209" s="72">
        <v>6</v>
      </c>
    </row>
    <row r="210" spans="2:11" ht="15" customHeight="1" thickBot="1" x14ac:dyDescent="0.25">
      <c r="B210" s="47" t="s">
        <v>278</v>
      </c>
      <c r="C210" s="36">
        <v>0</v>
      </c>
      <c r="D210" s="36">
        <v>39</v>
      </c>
      <c r="E210" s="36">
        <v>26</v>
      </c>
      <c r="F210" s="36">
        <v>0</v>
      </c>
      <c r="G210" s="36">
        <v>0</v>
      </c>
      <c r="H210" s="36">
        <v>12</v>
      </c>
      <c r="I210" s="36">
        <v>19</v>
      </c>
      <c r="J210" s="36">
        <v>17</v>
      </c>
      <c r="K210" s="36">
        <v>10</v>
      </c>
    </row>
    <row r="211" spans="2:11" ht="15" customHeight="1" thickBot="1" x14ac:dyDescent="0.25">
      <c r="B211" s="47" t="s">
        <v>279</v>
      </c>
      <c r="C211" s="36">
        <v>0</v>
      </c>
      <c r="D211" s="36">
        <v>11</v>
      </c>
      <c r="E211" s="36">
        <v>2</v>
      </c>
      <c r="F211" s="36">
        <v>1</v>
      </c>
      <c r="G211" s="36">
        <v>0</v>
      </c>
      <c r="H211" s="36">
        <v>2</v>
      </c>
      <c r="I211" s="36">
        <v>2</v>
      </c>
      <c r="J211" s="36">
        <v>4</v>
      </c>
      <c r="K211" s="36">
        <v>3</v>
      </c>
    </row>
    <row r="212" spans="2:11" ht="15" customHeight="1" thickBot="1" x14ac:dyDescent="0.25">
      <c r="B212" s="47" t="s">
        <v>280</v>
      </c>
      <c r="C212" s="36">
        <v>0</v>
      </c>
      <c r="D212" s="36">
        <v>14</v>
      </c>
      <c r="E212" s="36">
        <v>6</v>
      </c>
      <c r="F212" s="36">
        <v>0</v>
      </c>
      <c r="G212" s="36">
        <v>1</v>
      </c>
      <c r="H212" s="36">
        <v>8</v>
      </c>
      <c r="I212" s="36">
        <v>12</v>
      </c>
      <c r="J212" s="36">
        <v>2</v>
      </c>
      <c r="K212" s="36">
        <v>3</v>
      </c>
    </row>
    <row r="213" spans="2:11" ht="15" customHeight="1" thickBot="1" x14ac:dyDescent="0.25">
      <c r="B213" s="47" t="s">
        <v>281</v>
      </c>
      <c r="C213" s="36">
        <v>0</v>
      </c>
      <c r="D213" s="36">
        <v>21</v>
      </c>
      <c r="E213" s="36">
        <v>12</v>
      </c>
      <c r="F213" s="36">
        <v>2</v>
      </c>
      <c r="G213" s="36">
        <v>0</v>
      </c>
      <c r="H213" s="36">
        <v>2</v>
      </c>
      <c r="I213" s="36">
        <v>10</v>
      </c>
      <c r="J213" s="36">
        <v>5</v>
      </c>
      <c r="K213" s="36">
        <v>11</v>
      </c>
    </row>
    <row r="214" spans="2:11" ht="15" customHeight="1" thickBot="1" x14ac:dyDescent="0.25">
      <c r="B214" s="47" t="s">
        <v>282</v>
      </c>
      <c r="C214" s="36">
        <v>0</v>
      </c>
      <c r="D214" s="36">
        <v>5</v>
      </c>
      <c r="E214" s="36">
        <v>3</v>
      </c>
      <c r="F214" s="36">
        <v>0</v>
      </c>
      <c r="G214" s="36">
        <v>0</v>
      </c>
      <c r="H214" s="36">
        <v>0</v>
      </c>
      <c r="I214" s="36">
        <v>2</v>
      </c>
      <c r="J214" s="36">
        <v>0</v>
      </c>
      <c r="K214" s="36">
        <v>3</v>
      </c>
    </row>
    <row r="215" spans="2:11" ht="15" customHeight="1" thickBot="1" x14ac:dyDescent="0.25">
      <c r="B215" s="47" t="s">
        <v>283</v>
      </c>
      <c r="C215" s="36">
        <v>0</v>
      </c>
      <c r="D215" s="36">
        <v>32</v>
      </c>
      <c r="E215" s="36">
        <v>15</v>
      </c>
      <c r="F215" s="36">
        <v>4</v>
      </c>
      <c r="G215" s="36">
        <v>0</v>
      </c>
      <c r="H215" s="36">
        <v>6</v>
      </c>
      <c r="I215" s="36">
        <v>21</v>
      </c>
      <c r="J215" s="36">
        <v>13</v>
      </c>
      <c r="K215" s="36">
        <v>10</v>
      </c>
    </row>
    <row r="216" spans="2:11" ht="15" customHeight="1" thickBot="1" x14ac:dyDescent="0.25">
      <c r="B216" s="47" t="s">
        <v>284</v>
      </c>
      <c r="C216" s="36">
        <v>0</v>
      </c>
      <c r="D216" s="36">
        <v>17</v>
      </c>
      <c r="E216" s="36">
        <v>5</v>
      </c>
      <c r="F216" s="36">
        <v>0</v>
      </c>
      <c r="G216" s="36">
        <v>0</v>
      </c>
      <c r="H216" s="36">
        <v>5</v>
      </c>
      <c r="I216" s="36">
        <v>9</v>
      </c>
      <c r="J216" s="36">
        <v>11</v>
      </c>
      <c r="K216" s="36">
        <v>7</v>
      </c>
    </row>
    <row r="217" spans="2:11" ht="15" customHeight="1" thickBot="1" x14ac:dyDescent="0.25">
      <c r="B217" s="47" t="s">
        <v>285</v>
      </c>
      <c r="C217" s="36">
        <v>0</v>
      </c>
      <c r="D217" s="36">
        <v>12</v>
      </c>
      <c r="E217" s="36">
        <v>11</v>
      </c>
      <c r="F217" s="36">
        <v>1</v>
      </c>
      <c r="G217" s="36">
        <v>0</v>
      </c>
      <c r="H217" s="36">
        <v>0</v>
      </c>
      <c r="I217" s="36">
        <v>4</v>
      </c>
      <c r="J217" s="36">
        <v>5</v>
      </c>
      <c r="K217" s="36">
        <v>1</v>
      </c>
    </row>
    <row r="218" spans="2:11" ht="15" customHeight="1" thickBot="1" x14ac:dyDescent="0.25">
      <c r="B218" s="74" t="s">
        <v>286</v>
      </c>
      <c r="C218" s="61">
        <v>0</v>
      </c>
      <c r="D218" s="61">
        <v>7</v>
      </c>
      <c r="E218" s="61">
        <v>2</v>
      </c>
      <c r="F218" s="61">
        <v>0</v>
      </c>
      <c r="G218" s="61">
        <v>0</v>
      </c>
      <c r="H218" s="61">
        <v>0</v>
      </c>
      <c r="I218" s="61">
        <v>3</v>
      </c>
      <c r="J218" s="61">
        <v>0</v>
      </c>
      <c r="K218" s="61">
        <v>0</v>
      </c>
    </row>
    <row r="219" spans="2:11" ht="15" customHeight="1" thickBot="1" x14ac:dyDescent="0.25">
      <c r="B219" s="47" t="s">
        <v>287</v>
      </c>
      <c r="C219" s="36">
        <v>0</v>
      </c>
      <c r="D219" s="36">
        <v>15</v>
      </c>
      <c r="E219" s="36">
        <v>11</v>
      </c>
      <c r="F219" s="36">
        <v>1</v>
      </c>
      <c r="G219" s="36">
        <v>0</v>
      </c>
      <c r="H219" s="36">
        <v>3</v>
      </c>
      <c r="I219" s="36">
        <v>7</v>
      </c>
      <c r="J219" s="36">
        <v>6</v>
      </c>
      <c r="K219" s="36">
        <v>9</v>
      </c>
    </row>
    <row r="220" spans="2:11" ht="15" customHeight="1" thickBot="1" x14ac:dyDescent="0.25">
      <c r="B220" s="47" t="s">
        <v>288</v>
      </c>
      <c r="C220" s="36">
        <v>0</v>
      </c>
      <c r="D220" s="36">
        <v>4</v>
      </c>
      <c r="E220" s="36">
        <v>11</v>
      </c>
      <c r="F220" s="36">
        <v>0</v>
      </c>
      <c r="G220" s="36">
        <v>2</v>
      </c>
      <c r="H220" s="36">
        <v>3</v>
      </c>
      <c r="I220" s="36">
        <v>6</v>
      </c>
      <c r="J220" s="36">
        <v>0</v>
      </c>
      <c r="K220" s="36">
        <v>3</v>
      </c>
    </row>
    <row r="221" spans="2:11" ht="15" customHeight="1" thickBot="1" x14ac:dyDescent="0.25">
      <c r="B221" s="47" t="s">
        <v>289</v>
      </c>
      <c r="C221" s="36">
        <v>0</v>
      </c>
      <c r="D221" s="36">
        <v>12</v>
      </c>
      <c r="E221" s="36">
        <v>11</v>
      </c>
      <c r="F221" s="36">
        <v>0</v>
      </c>
      <c r="G221" s="36">
        <v>0</v>
      </c>
      <c r="H221" s="36">
        <v>1</v>
      </c>
      <c r="I221" s="36">
        <v>4</v>
      </c>
      <c r="J221" s="36">
        <v>1</v>
      </c>
      <c r="K221" s="36">
        <v>7</v>
      </c>
    </row>
    <row r="222" spans="2:11" ht="15" customHeight="1" thickBot="1" x14ac:dyDescent="0.25">
      <c r="B222" s="70" t="s">
        <v>290</v>
      </c>
      <c r="C222" s="71">
        <v>0</v>
      </c>
      <c r="D222" s="71">
        <v>7</v>
      </c>
      <c r="E222" s="71">
        <v>5</v>
      </c>
      <c r="F222" s="71">
        <v>0</v>
      </c>
      <c r="G222" s="71">
        <v>0</v>
      </c>
      <c r="H222" s="71">
        <v>1</v>
      </c>
      <c r="I222" s="71">
        <v>3</v>
      </c>
      <c r="J222" s="71">
        <v>1</v>
      </c>
      <c r="K222" s="71">
        <v>4</v>
      </c>
    </row>
    <row r="223" spans="2:11" ht="15" customHeight="1" thickBot="1" x14ac:dyDescent="0.25">
      <c r="B223" s="76" t="s">
        <v>291</v>
      </c>
      <c r="C223" s="72">
        <v>0</v>
      </c>
      <c r="D223" s="72">
        <v>70</v>
      </c>
      <c r="E223" s="72">
        <v>50</v>
      </c>
      <c r="F223" s="72">
        <v>3</v>
      </c>
      <c r="G223" s="72">
        <v>0</v>
      </c>
      <c r="H223" s="72">
        <v>12</v>
      </c>
      <c r="I223" s="72">
        <v>42</v>
      </c>
      <c r="J223" s="72">
        <v>24</v>
      </c>
      <c r="K223" s="72">
        <v>33</v>
      </c>
    </row>
    <row r="224" spans="2:11" ht="15" customHeight="1" thickBot="1" x14ac:dyDescent="0.25">
      <c r="B224" s="47" t="s">
        <v>292</v>
      </c>
      <c r="C224" s="36">
        <v>0</v>
      </c>
      <c r="D224" s="36">
        <v>1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1</v>
      </c>
    </row>
    <row r="225" spans="2:11" ht="15" customHeight="1" thickBot="1" x14ac:dyDescent="0.25">
      <c r="B225" s="74" t="s">
        <v>293</v>
      </c>
      <c r="C225" s="78">
        <v>0</v>
      </c>
      <c r="D225" s="78">
        <v>3</v>
      </c>
      <c r="E225" s="78">
        <v>5</v>
      </c>
      <c r="F225" s="78">
        <v>0</v>
      </c>
      <c r="G225" s="78">
        <v>0</v>
      </c>
      <c r="H225" s="78">
        <v>0</v>
      </c>
      <c r="I225" s="78">
        <v>0</v>
      </c>
      <c r="J225" s="78">
        <v>1</v>
      </c>
      <c r="K225" s="78">
        <v>0</v>
      </c>
    </row>
    <row r="226" spans="2:11" ht="15" customHeight="1" thickBot="1" x14ac:dyDescent="0.25">
      <c r="B226" s="47" t="s">
        <v>294</v>
      </c>
      <c r="C226" s="72">
        <v>0</v>
      </c>
      <c r="D226" s="72">
        <v>17</v>
      </c>
      <c r="E226" s="72">
        <v>12</v>
      </c>
      <c r="F226" s="72">
        <v>0</v>
      </c>
      <c r="G226" s="72">
        <v>0</v>
      </c>
      <c r="H226" s="72">
        <v>4</v>
      </c>
      <c r="I226" s="72">
        <v>11</v>
      </c>
      <c r="J226" s="72">
        <v>11</v>
      </c>
      <c r="K226" s="72">
        <v>11</v>
      </c>
    </row>
    <row r="227" spans="2:11" ht="15" customHeight="1" thickBot="1" x14ac:dyDescent="0.25">
      <c r="B227" s="47" t="s">
        <v>295</v>
      </c>
      <c r="C227" s="36">
        <v>0</v>
      </c>
      <c r="D227" s="36">
        <v>10</v>
      </c>
      <c r="E227" s="36">
        <v>10</v>
      </c>
      <c r="F227" s="36">
        <v>2</v>
      </c>
      <c r="G227" s="36">
        <v>0</v>
      </c>
      <c r="H227" s="36">
        <v>4</v>
      </c>
      <c r="I227" s="36">
        <v>6</v>
      </c>
      <c r="J227" s="36">
        <v>6</v>
      </c>
      <c r="K227" s="36">
        <v>8</v>
      </c>
    </row>
    <row r="228" spans="2:11" ht="15" customHeight="1" thickBot="1" x14ac:dyDescent="0.25">
      <c r="B228" s="47" t="s">
        <v>296</v>
      </c>
      <c r="C228" s="36">
        <v>0</v>
      </c>
      <c r="D228" s="36">
        <v>98</v>
      </c>
      <c r="E228" s="36">
        <v>65</v>
      </c>
      <c r="F228" s="36">
        <v>6</v>
      </c>
      <c r="G228" s="36">
        <v>1</v>
      </c>
      <c r="H228" s="36">
        <v>6</v>
      </c>
      <c r="I228" s="36">
        <v>40</v>
      </c>
      <c r="J228" s="36">
        <v>23</v>
      </c>
      <c r="K228" s="36">
        <v>42</v>
      </c>
    </row>
    <row r="229" spans="2:11" ht="15" customHeight="1" thickBot="1" x14ac:dyDescent="0.25">
      <c r="B229" s="47" t="s">
        <v>297</v>
      </c>
      <c r="C229" s="36">
        <v>0</v>
      </c>
      <c r="D229" s="36">
        <v>44</v>
      </c>
      <c r="E229" s="36">
        <v>29</v>
      </c>
      <c r="F229" s="36">
        <v>5</v>
      </c>
      <c r="G229" s="36">
        <v>3</v>
      </c>
      <c r="H229" s="36">
        <v>5</v>
      </c>
      <c r="I229" s="36">
        <v>26</v>
      </c>
      <c r="J229" s="36">
        <v>16</v>
      </c>
      <c r="K229" s="36">
        <v>14</v>
      </c>
    </row>
    <row r="230" spans="2:11" ht="15" customHeight="1" thickBot="1" x14ac:dyDescent="0.25">
      <c r="B230" s="47" t="s">
        <v>298</v>
      </c>
      <c r="C230" s="36">
        <v>0</v>
      </c>
      <c r="D230" s="36">
        <v>34</v>
      </c>
      <c r="E230" s="36">
        <v>30</v>
      </c>
      <c r="F230" s="36">
        <v>2</v>
      </c>
      <c r="G230" s="36">
        <v>0</v>
      </c>
      <c r="H230" s="36">
        <v>3</v>
      </c>
      <c r="I230" s="36">
        <v>31</v>
      </c>
      <c r="J230" s="36">
        <v>13</v>
      </c>
      <c r="K230" s="36">
        <v>18</v>
      </c>
    </row>
    <row r="231" spans="2:11" ht="15" customHeight="1" thickBot="1" x14ac:dyDescent="0.25">
      <c r="B231" s="47" t="s">
        <v>299</v>
      </c>
      <c r="C231" s="36">
        <v>0</v>
      </c>
      <c r="D231" s="36">
        <v>30</v>
      </c>
      <c r="E231" s="36">
        <v>17</v>
      </c>
      <c r="F231" s="36">
        <v>2</v>
      </c>
      <c r="G231" s="36">
        <v>0</v>
      </c>
      <c r="H231" s="36">
        <v>6</v>
      </c>
      <c r="I231" s="36">
        <v>16</v>
      </c>
      <c r="J231" s="36">
        <v>5</v>
      </c>
      <c r="K231" s="36">
        <v>10</v>
      </c>
    </row>
    <row r="232" spans="2:11" ht="15" customHeight="1" thickBot="1" x14ac:dyDescent="0.25">
      <c r="B232" s="74" t="s">
        <v>300</v>
      </c>
      <c r="C232" s="61">
        <v>0</v>
      </c>
      <c r="D232" s="61">
        <v>13</v>
      </c>
      <c r="E232" s="61">
        <v>3</v>
      </c>
      <c r="F232" s="61">
        <v>0</v>
      </c>
      <c r="G232" s="61">
        <v>1</v>
      </c>
      <c r="H232" s="61">
        <v>0</v>
      </c>
      <c r="I232" s="61">
        <v>7</v>
      </c>
      <c r="J232" s="61">
        <v>6</v>
      </c>
      <c r="K232" s="61">
        <v>8</v>
      </c>
    </row>
    <row r="233" spans="2:11" ht="15" customHeight="1" thickBot="1" x14ac:dyDescent="0.25">
      <c r="B233" s="47" t="s">
        <v>301</v>
      </c>
      <c r="C233" s="36">
        <v>0</v>
      </c>
      <c r="D233" s="36">
        <v>74</v>
      </c>
      <c r="E233" s="36">
        <v>25</v>
      </c>
      <c r="F233" s="36">
        <v>1</v>
      </c>
      <c r="G233" s="36">
        <v>1</v>
      </c>
      <c r="H233" s="36">
        <v>23</v>
      </c>
      <c r="I233" s="36">
        <v>32</v>
      </c>
      <c r="J233" s="36">
        <v>15</v>
      </c>
      <c r="K233" s="36">
        <v>20</v>
      </c>
    </row>
    <row r="234" spans="2:11" ht="15" customHeight="1" thickBot="1" x14ac:dyDescent="0.25">
      <c r="B234" s="47" t="s">
        <v>302</v>
      </c>
      <c r="C234" s="36">
        <v>0</v>
      </c>
      <c r="D234" s="36">
        <v>78</v>
      </c>
      <c r="E234" s="36">
        <v>42</v>
      </c>
      <c r="F234" s="36">
        <v>2</v>
      </c>
      <c r="G234" s="36">
        <v>0</v>
      </c>
      <c r="H234" s="36">
        <v>22</v>
      </c>
      <c r="I234" s="36">
        <v>33</v>
      </c>
      <c r="J234" s="36">
        <v>29</v>
      </c>
      <c r="K234" s="36">
        <v>15</v>
      </c>
    </row>
    <row r="235" spans="2:11" ht="15" customHeight="1" thickBot="1" x14ac:dyDescent="0.25">
      <c r="B235" s="47" t="s">
        <v>303</v>
      </c>
      <c r="C235" s="36">
        <v>0</v>
      </c>
      <c r="D235" s="36">
        <v>133</v>
      </c>
      <c r="E235" s="36">
        <v>49</v>
      </c>
      <c r="F235" s="36">
        <v>7</v>
      </c>
      <c r="G235" s="36">
        <v>0</v>
      </c>
      <c r="H235" s="36">
        <v>46</v>
      </c>
      <c r="I235" s="36">
        <v>32</v>
      </c>
      <c r="J235" s="36">
        <v>49</v>
      </c>
      <c r="K235" s="36">
        <v>22</v>
      </c>
    </row>
    <row r="236" spans="2:11" ht="15" customHeight="1" thickBot="1" x14ac:dyDescent="0.25">
      <c r="B236" s="47" t="s">
        <v>304</v>
      </c>
      <c r="C236" s="36">
        <v>0</v>
      </c>
      <c r="D236" s="36">
        <v>126</v>
      </c>
      <c r="E236" s="36">
        <v>49</v>
      </c>
      <c r="F236" s="36">
        <v>6</v>
      </c>
      <c r="G236" s="36">
        <v>3</v>
      </c>
      <c r="H236" s="36">
        <v>38</v>
      </c>
      <c r="I236" s="36">
        <v>53</v>
      </c>
      <c r="J236" s="36">
        <v>48</v>
      </c>
      <c r="K236" s="36">
        <v>28</v>
      </c>
    </row>
    <row r="237" spans="2:11" ht="15" customHeight="1" thickBot="1" x14ac:dyDescent="0.25">
      <c r="B237" s="47" t="s">
        <v>305</v>
      </c>
      <c r="C237" s="36">
        <v>0</v>
      </c>
      <c r="D237" s="36">
        <v>57</v>
      </c>
      <c r="E237" s="36">
        <v>27</v>
      </c>
      <c r="F237" s="36">
        <v>3</v>
      </c>
      <c r="G237" s="36">
        <v>0</v>
      </c>
      <c r="H237" s="36">
        <v>11</v>
      </c>
      <c r="I237" s="36">
        <v>22</v>
      </c>
      <c r="J237" s="36">
        <v>12</v>
      </c>
      <c r="K237" s="36">
        <v>13</v>
      </c>
    </row>
    <row r="238" spans="2:11" ht="15" customHeight="1" thickBot="1" x14ac:dyDescent="0.25">
      <c r="B238" s="47" t="s">
        <v>306</v>
      </c>
      <c r="C238" s="36">
        <v>0</v>
      </c>
      <c r="D238" s="36">
        <v>59</v>
      </c>
      <c r="E238" s="36">
        <v>24</v>
      </c>
      <c r="F238" s="36">
        <v>3</v>
      </c>
      <c r="G238" s="36">
        <v>3</v>
      </c>
      <c r="H238" s="36">
        <v>15</v>
      </c>
      <c r="I238" s="36">
        <v>29</v>
      </c>
      <c r="J238" s="36">
        <v>23</v>
      </c>
      <c r="K238" s="36">
        <v>22</v>
      </c>
    </row>
    <row r="239" spans="2:11" ht="15" customHeight="1" thickBot="1" x14ac:dyDescent="0.25">
      <c r="B239" s="47" t="s">
        <v>307</v>
      </c>
      <c r="C239" s="36">
        <v>0</v>
      </c>
      <c r="D239" s="36">
        <v>43</v>
      </c>
      <c r="E239" s="36">
        <v>13</v>
      </c>
      <c r="F239" s="36">
        <v>6</v>
      </c>
      <c r="G239" s="36">
        <v>0</v>
      </c>
      <c r="H239" s="36">
        <v>12</v>
      </c>
      <c r="I239" s="36">
        <v>19</v>
      </c>
      <c r="J239" s="36">
        <v>24</v>
      </c>
      <c r="K239" s="36">
        <v>15</v>
      </c>
    </row>
    <row r="240" spans="2:11" ht="15" customHeight="1" thickBot="1" x14ac:dyDescent="0.25">
      <c r="B240" s="47" t="s">
        <v>308</v>
      </c>
      <c r="C240" s="36">
        <v>0</v>
      </c>
      <c r="D240" s="36">
        <v>13</v>
      </c>
      <c r="E240" s="36">
        <v>2</v>
      </c>
      <c r="F240" s="36">
        <v>0</v>
      </c>
      <c r="G240" s="36">
        <v>0</v>
      </c>
      <c r="H240" s="36">
        <v>5</v>
      </c>
      <c r="I240" s="36">
        <v>2</v>
      </c>
      <c r="J240" s="36">
        <v>7</v>
      </c>
      <c r="K240" s="36">
        <v>5</v>
      </c>
    </row>
    <row r="241" spans="2:11" ht="15" customHeight="1" thickBot="1" x14ac:dyDescent="0.25">
      <c r="B241" s="47" t="s">
        <v>309</v>
      </c>
      <c r="C241" s="36">
        <v>0</v>
      </c>
      <c r="D241" s="36">
        <v>30</v>
      </c>
      <c r="E241" s="36">
        <v>25</v>
      </c>
      <c r="F241" s="36">
        <v>0</v>
      </c>
      <c r="G241" s="36">
        <v>0</v>
      </c>
      <c r="H241" s="36">
        <v>8</v>
      </c>
      <c r="I241" s="36">
        <v>12</v>
      </c>
      <c r="J241" s="36">
        <v>12</v>
      </c>
      <c r="K241" s="36">
        <v>16</v>
      </c>
    </row>
    <row r="242" spans="2:11" ht="15" customHeight="1" thickBot="1" x14ac:dyDescent="0.25">
      <c r="B242" s="47" t="s">
        <v>310</v>
      </c>
      <c r="C242" s="36">
        <v>0</v>
      </c>
      <c r="D242" s="36">
        <v>93</v>
      </c>
      <c r="E242" s="36">
        <v>41</v>
      </c>
      <c r="F242" s="36">
        <v>5</v>
      </c>
      <c r="G242" s="36">
        <v>3</v>
      </c>
      <c r="H242" s="36">
        <v>33</v>
      </c>
      <c r="I242" s="36">
        <v>35</v>
      </c>
      <c r="J242" s="36">
        <v>41</v>
      </c>
      <c r="K242" s="36">
        <v>33</v>
      </c>
    </row>
    <row r="243" spans="2:11" ht="15" customHeight="1" thickBot="1" x14ac:dyDescent="0.25">
      <c r="B243" s="47" t="s">
        <v>311</v>
      </c>
      <c r="C243" s="36">
        <v>0</v>
      </c>
      <c r="D243" s="36">
        <v>556</v>
      </c>
      <c r="E243" s="36">
        <v>222</v>
      </c>
      <c r="F243" s="36">
        <v>19</v>
      </c>
      <c r="G243" s="36">
        <v>7</v>
      </c>
      <c r="H243" s="36">
        <v>142</v>
      </c>
      <c r="I243" s="36">
        <v>216</v>
      </c>
      <c r="J243" s="36">
        <v>194</v>
      </c>
      <c r="K243" s="36">
        <v>132</v>
      </c>
    </row>
    <row r="244" spans="2:11" ht="15" customHeight="1" thickBot="1" x14ac:dyDescent="0.25">
      <c r="B244" s="47" t="s">
        <v>312</v>
      </c>
      <c r="C244" s="36">
        <v>1</v>
      </c>
      <c r="D244" s="36">
        <v>42</v>
      </c>
      <c r="E244" s="36">
        <v>11</v>
      </c>
      <c r="F244" s="36">
        <v>0</v>
      </c>
      <c r="G244" s="36">
        <v>0</v>
      </c>
      <c r="H244" s="36">
        <v>9</v>
      </c>
      <c r="I244" s="36">
        <v>21</v>
      </c>
      <c r="J244" s="36">
        <v>20</v>
      </c>
      <c r="K244" s="36">
        <v>8</v>
      </c>
    </row>
    <row r="245" spans="2:11" ht="15" customHeight="1" thickBot="1" x14ac:dyDescent="0.25">
      <c r="B245" s="47" t="s">
        <v>313</v>
      </c>
      <c r="C245" s="36">
        <v>0</v>
      </c>
      <c r="D245" s="36">
        <v>144</v>
      </c>
      <c r="E245" s="36">
        <v>48</v>
      </c>
      <c r="F245" s="36">
        <v>4</v>
      </c>
      <c r="G245" s="36">
        <v>3</v>
      </c>
      <c r="H245" s="36">
        <v>38</v>
      </c>
      <c r="I245" s="36">
        <v>68</v>
      </c>
      <c r="J245" s="36">
        <v>48</v>
      </c>
      <c r="K245" s="36">
        <v>54</v>
      </c>
    </row>
    <row r="246" spans="2:11" ht="15" customHeight="1" thickBot="1" x14ac:dyDescent="0.25">
      <c r="B246" s="47" t="s">
        <v>314</v>
      </c>
      <c r="C246" s="36">
        <v>0</v>
      </c>
      <c r="D246" s="36">
        <v>61</v>
      </c>
      <c r="E246" s="36">
        <v>30</v>
      </c>
      <c r="F246" s="36">
        <v>4</v>
      </c>
      <c r="G246" s="36">
        <v>1</v>
      </c>
      <c r="H246" s="36">
        <v>17</v>
      </c>
      <c r="I246" s="36">
        <v>47</v>
      </c>
      <c r="J246" s="36">
        <v>27</v>
      </c>
      <c r="K246" s="36">
        <v>26</v>
      </c>
    </row>
    <row r="247" spans="2:11" ht="15" customHeight="1" thickBot="1" x14ac:dyDescent="0.25">
      <c r="B247" s="47" t="s">
        <v>315</v>
      </c>
      <c r="C247" s="36">
        <v>1</v>
      </c>
      <c r="D247" s="36">
        <v>126</v>
      </c>
      <c r="E247" s="36">
        <v>58</v>
      </c>
      <c r="F247" s="36">
        <v>3</v>
      </c>
      <c r="G247" s="36">
        <v>2</v>
      </c>
      <c r="H247" s="36">
        <v>31</v>
      </c>
      <c r="I247" s="36">
        <v>36</v>
      </c>
      <c r="J247" s="36">
        <v>49</v>
      </c>
      <c r="K247" s="36">
        <v>27</v>
      </c>
    </row>
    <row r="248" spans="2:11" ht="15" customHeight="1" thickBot="1" x14ac:dyDescent="0.25">
      <c r="B248" s="47" t="s">
        <v>316</v>
      </c>
      <c r="C248" s="36">
        <v>0</v>
      </c>
      <c r="D248" s="36">
        <v>78</v>
      </c>
      <c r="E248" s="36">
        <v>32</v>
      </c>
      <c r="F248" s="36">
        <v>2</v>
      </c>
      <c r="G248" s="36">
        <v>0</v>
      </c>
      <c r="H248" s="36">
        <v>21</v>
      </c>
      <c r="I248" s="36">
        <v>20</v>
      </c>
      <c r="J248" s="36">
        <v>32</v>
      </c>
      <c r="K248" s="36">
        <v>18</v>
      </c>
    </row>
    <row r="249" spans="2:11" ht="15" customHeight="1" thickBot="1" x14ac:dyDescent="0.25">
      <c r="B249" s="47" t="s">
        <v>317</v>
      </c>
      <c r="C249" s="36">
        <v>0</v>
      </c>
      <c r="D249" s="36">
        <v>103</v>
      </c>
      <c r="E249" s="36">
        <v>49</v>
      </c>
      <c r="F249" s="36">
        <v>5</v>
      </c>
      <c r="G249" s="36">
        <v>0</v>
      </c>
      <c r="H249" s="36">
        <v>24</v>
      </c>
      <c r="I249" s="36">
        <v>42</v>
      </c>
      <c r="J249" s="36">
        <v>64</v>
      </c>
      <c r="K249" s="36">
        <v>70</v>
      </c>
    </row>
    <row r="250" spans="2:11" ht="15" customHeight="1" thickBot="1" x14ac:dyDescent="0.25">
      <c r="B250" s="47" t="s">
        <v>318</v>
      </c>
      <c r="C250" s="36">
        <v>0</v>
      </c>
      <c r="D250" s="36">
        <v>42</v>
      </c>
      <c r="E250" s="36">
        <v>29</v>
      </c>
      <c r="F250" s="36">
        <v>8</v>
      </c>
      <c r="G250" s="36">
        <v>1</v>
      </c>
      <c r="H250" s="36">
        <v>5</v>
      </c>
      <c r="I250" s="36">
        <v>23</v>
      </c>
      <c r="J250" s="36">
        <v>23</v>
      </c>
      <c r="K250" s="36">
        <v>21</v>
      </c>
    </row>
    <row r="251" spans="2:11" ht="15" customHeight="1" thickBot="1" x14ac:dyDescent="0.25">
      <c r="B251" s="47" t="s">
        <v>319</v>
      </c>
      <c r="C251" s="36">
        <v>0</v>
      </c>
      <c r="D251" s="36">
        <v>59</v>
      </c>
      <c r="E251" s="36">
        <v>26</v>
      </c>
      <c r="F251" s="36">
        <v>2</v>
      </c>
      <c r="G251" s="36">
        <v>1</v>
      </c>
      <c r="H251" s="36">
        <v>26</v>
      </c>
      <c r="I251" s="36">
        <v>34</v>
      </c>
      <c r="J251" s="36">
        <v>24</v>
      </c>
      <c r="K251" s="36">
        <v>22</v>
      </c>
    </row>
    <row r="252" spans="2:11" ht="15" customHeight="1" thickBot="1" x14ac:dyDescent="0.25">
      <c r="B252" s="47" t="s">
        <v>320</v>
      </c>
      <c r="C252" s="36">
        <v>0</v>
      </c>
      <c r="D252" s="36">
        <v>50</v>
      </c>
      <c r="E252" s="36">
        <v>20</v>
      </c>
      <c r="F252" s="36">
        <v>2</v>
      </c>
      <c r="G252" s="36">
        <v>0</v>
      </c>
      <c r="H252" s="36">
        <v>5</v>
      </c>
      <c r="I252" s="36">
        <v>21</v>
      </c>
      <c r="J252" s="36">
        <v>17</v>
      </c>
      <c r="K252" s="36">
        <v>18</v>
      </c>
    </row>
    <row r="253" spans="2:11" ht="15" customHeight="1" thickBot="1" x14ac:dyDescent="0.25">
      <c r="B253" s="47" t="s">
        <v>321</v>
      </c>
      <c r="C253" s="36">
        <v>0</v>
      </c>
      <c r="D253" s="36">
        <v>78</v>
      </c>
      <c r="E253" s="36">
        <v>29</v>
      </c>
      <c r="F253" s="36">
        <v>4</v>
      </c>
      <c r="G253" s="36">
        <v>1</v>
      </c>
      <c r="H253" s="36">
        <v>24</v>
      </c>
      <c r="I253" s="36">
        <v>36</v>
      </c>
      <c r="J253" s="36">
        <v>28</v>
      </c>
      <c r="K253" s="36">
        <v>15</v>
      </c>
    </row>
    <row r="254" spans="2:11" ht="15" customHeight="1" thickBot="1" x14ac:dyDescent="0.25">
      <c r="B254" s="47" t="s">
        <v>322</v>
      </c>
      <c r="C254" s="36">
        <v>0</v>
      </c>
      <c r="D254" s="36">
        <v>41</v>
      </c>
      <c r="E254" s="36">
        <v>20</v>
      </c>
      <c r="F254" s="36">
        <v>0</v>
      </c>
      <c r="G254" s="36">
        <v>1</v>
      </c>
      <c r="H254" s="36">
        <v>9</v>
      </c>
      <c r="I254" s="36">
        <v>12</v>
      </c>
      <c r="J254" s="36">
        <v>11</v>
      </c>
      <c r="K254" s="36">
        <v>7</v>
      </c>
    </row>
    <row r="255" spans="2:11" ht="15" customHeight="1" thickBot="1" x14ac:dyDescent="0.25">
      <c r="B255" s="47" t="s">
        <v>323</v>
      </c>
      <c r="C255" s="36">
        <v>0</v>
      </c>
      <c r="D255" s="36">
        <v>14</v>
      </c>
      <c r="E255" s="36">
        <v>13</v>
      </c>
      <c r="F255" s="36">
        <v>2</v>
      </c>
      <c r="G255" s="36">
        <v>1</v>
      </c>
      <c r="H255" s="36">
        <v>6</v>
      </c>
      <c r="I255" s="36">
        <v>6</v>
      </c>
      <c r="J255" s="36">
        <v>12</v>
      </c>
      <c r="K255" s="36">
        <v>7</v>
      </c>
    </row>
    <row r="256" spans="2:11" ht="15" customHeight="1" thickBot="1" x14ac:dyDescent="0.25">
      <c r="B256" s="47" t="s">
        <v>324</v>
      </c>
      <c r="C256" s="36">
        <v>0</v>
      </c>
      <c r="D256" s="36">
        <v>68</v>
      </c>
      <c r="E256" s="36">
        <v>36</v>
      </c>
      <c r="F256" s="36">
        <v>2</v>
      </c>
      <c r="G256" s="36">
        <v>2</v>
      </c>
      <c r="H256" s="36">
        <v>12</v>
      </c>
      <c r="I256" s="36">
        <v>27</v>
      </c>
      <c r="J256" s="36">
        <v>21</v>
      </c>
      <c r="K256" s="36">
        <v>17</v>
      </c>
    </row>
    <row r="257" spans="2:11" ht="15" customHeight="1" thickBot="1" x14ac:dyDescent="0.25">
      <c r="B257" s="74" t="s">
        <v>325</v>
      </c>
      <c r="C257" s="78">
        <v>0</v>
      </c>
      <c r="D257" s="78">
        <v>19</v>
      </c>
      <c r="E257" s="78">
        <v>14</v>
      </c>
      <c r="F257" s="78">
        <v>1</v>
      </c>
      <c r="G257" s="78">
        <v>0</v>
      </c>
      <c r="H257" s="78">
        <v>12</v>
      </c>
      <c r="I257" s="78">
        <v>10</v>
      </c>
      <c r="J257" s="78">
        <v>12</v>
      </c>
      <c r="K257" s="78">
        <v>5</v>
      </c>
    </row>
    <row r="258" spans="2:11" ht="15" customHeight="1" thickBot="1" x14ac:dyDescent="0.25">
      <c r="B258" s="47" t="s">
        <v>326</v>
      </c>
      <c r="C258" s="72">
        <v>0</v>
      </c>
      <c r="D258" s="72">
        <v>53</v>
      </c>
      <c r="E258" s="72">
        <v>18</v>
      </c>
      <c r="F258" s="72">
        <v>0</v>
      </c>
      <c r="G258" s="72">
        <v>0</v>
      </c>
      <c r="H258" s="72">
        <v>11</v>
      </c>
      <c r="I258" s="72">
        <v>15</v>
      </c>
      <c r="J258" s="72">
        <v>15</v>
      </c>
      <c r="K258" s="72">
        <v>21</v>
      </c>
    </row>
    <row r="259" spans="2:11" ht="15" customHeight="1" thickBot="1" x14ac:dyDescent="0.25">
      <c r="B259" s="47" t="s">
        <v>327</v>
      </c>
      <c r="C259" s="36">
        <v>0</v>
      </c>
      <c r="D259" s="36">
        <v>87</v>
      </c>
      <c r="E259" s="36">
        <v>21</v>
      </c>
      <c r="F259" s="36">
        <v>3</v>
      </c>
      <c r="G259" s="36">
        <v>1</v>
      </c>
      <c r="H259" s="36">
        <v>25</v>
      </c>
      <c r="I259" s="36">
        <v>29</v>
      </c>
      <c r="J259" s="36">
        <v>40</v>
      </c>
      <c r="K259" s="36">
        <v>29</v>
      </c>
    </row>
    <row r="260" spans="2:11" ht="15" customHeight="1" thickBot="1" x14ac:dyDescent="0.25">
      <c r="B260" s="47" t="s">
        <v>328</v>
      </c>
      <c r="C260" s="36">
        <v>0</v>
      </c>
      <c r="D260" s="36">
        <v>33</v>
      </c>
      <c r="E260" s="36">
        <v>15</v>
      </c>
      <c r="F260" s="36">
        <v>0</v>
      </c>
      <c r="G260" s="36">
        <v>1</v>
      </c>
      <c r="H260" s="36">
        <v>14</v>
      </c>
      <c r="I260" s="36">
        <v>11</v>
      </c>
      <c r="J260" s="36">
        <v>13</v>
      </c>
      <c r="K260" s="36">
        <v>2</v>
      </c>
    </row>
    <row r="261" spans="2:11" ht="15" customHeight="1" thickBot="1" x14ac:dyDescent="0.25">
      <c r="B261" s="47" t="s">
        <v>329</v>
      </c>
      <c r="C261" s="36">
        <v>0</v>
      </c>
      <c r="D261" s="36">
        <v>9</v>
      </c>
      <c r="E261" s="36">
        <v>2</v>
      </c>
      <c r="F261" s="36">
        <v>0</v>
      </c>
      <c r="G261" s="36">
        <v>0</v>
      </c>
      <c r="H261" s="36">
        <v>0</v>
      </c>
      <c r="I261" s="36">
        <v>1</v>
      </c>
      <c r="J261" s="36">
        <v>4</v>
      </c>
      <c r="K261" s="36">
        <v>0</v>
      </c>
    </row>
    <row r="262" spans="2:11" ht="15" customHeight="1" thickBot="1" x14ac:dyDescent="0.25">
      <c r="B262" s="47" t="s">
        <v>330</v>
      </c>
      <c r="C262" s="36">
        <v>0</v>
      </c>
      <c r="D262" s="36">
        <v>24</v>
      </c>
      <c r="E262" s="36">
        <v>16</v>
      </c>
      <c r="F262" s="36">
        <v>2</v>
      </c>
      <c r="G262" s="36">
        <v>0</v>
      </c>
      <c r="H262" s="36">
        <v>10</v>
      </c>
      <c r="I262" s="36">
        <v>7</v>
      </c>
      <c r="J262" s="36">
        <v>18</v>
      </c>
      <c r="K262" s="36">
        <v>11</v>
      </c>
    </row>
    <row r="263" spans="2:11" ht="15" customHeight="1" thickBot="1" x14ac:dyDescent="0.25">
      <c r="B263" s="47" t="s">
        <v>331</v>
      </c>
      <c r="C263" s="36">
        <v>0</v>
      </c>
      <c r="D263" s="36">
        <v>18</v>
      </c>
      <c r="E263" s="36">
        <v>5</v>
      </c>
      <c r="F263" s="36">
        <v>0</v>
      </c>
      <c r="G263" s="36">
        <v>0</v>
      </c>
      <c r="H263" s="36">
        <v>4</v>
      </c>
      <c r="I263" s="36">
        <v>3</v>
      </c>
      <c r="J263" s="36">
        <v>3</v>
      </c>
      <c r="K263" s="36">
        <v>4</v>
      </c>
    </row>
    <row r="264" spans="2:11" ht="15" customHeight="1" thickBot="1" x14ac:dyDescent="0.25">
      <c r="B264" s="47" t="s">
        <v>332</v>
      </c>
      <c r="C264" s="36">
        <v>0</v>
      </c>
      <c r="D264" s="36">
        <v>30</v>
      </c>
      <c r="E264" s="36">
        <v>15</v>
      </c>
      <c r="F264" s="36">
        <v>4</v>
      </c>
      <c r="G264" s="36">
        <v>0</v>
      </c>
      <c r="H264" s="36">
        <v>7</v>
      </c>
      <c r="I264" s="36">
        <v>10</v>
      </c>
      <c r="J264" s="36">
        <v>16</v>
      </c>
      <c r="K264" s="36">
        <v>10</v>
      </c>
    </row>
    <row r="265" spans="2:11" ht="15" customHeight="1" thickBot="1" x14ac:dyDescent="0.25">
      <c r="B265" s="47" t="s">
        <v>333</v>
      </c>
      <c r="C265" s="36">
        <v>0</v>
      </c>
      <c r="D265" s="36">
        <v>12</v>
      </c>
      <c r="E265" s="36">
        <v>4</v>
      </c>
      <c r="F265" s="36">
        <v>3</v>
      </c>
      <c r="G265" s="36">
        <v>2</v>
      </c>
      <c r="H265" s="36">
        <v>6</v>
      </c>
      <c r="I265" s="36">
        <v>5</v>
      </c>
      <c r="J265" s="36">
        <v>5</v>
      </c>
      <c r="K265" s="36">
        <v>4</v>
      </c>
    </row>
    <row r="266" spans="2:11" ht="15" customHeight="1" thickBot="1" x14ac:dyDescent="0.25">
      <c r="B266" s="74" t="s">
        <v>334</v>
      </c>
      <c r="C266" s="78">
        <v>0</v>
      </c>
      <c r="D266" s="78">
        <v>6</v>
      </c>
      <c r="E266" s="78">
        <v>2</v>
      </c>
      <c r="F266" s="78">
        <v>0</v>
      </c>
      <c r="G266" s="78">
        <v>0</v>
      </c>
      <c r="H266" s="78">
        <v>2</v>
      </c>
      <c r="I266" s="78">
        <v>2</v>
      </c>
      <c r="J266" s="78">
        <v>2</v>
      </c>
      <c r="K266" s="78">
        <v>0</v>
      </c>
    </row>
    <row r="267" spans="2:11" ht="15" customHeight="1" thickBot="1" x14ac:dyDescent="0.25">
      <c r="B267" s="47" t="s">
        <v>335</v>
      </c>
      <c r="C267" s="72">
        <v>0</v>
      </c>
      <c r="D267" s="72">
        <v>3</v>
      </c>
      <c r="E267" s="72">
        <v>4</v>
      </c>
      <c r="F267" s="72">
        <v>0</v>
      </c>
      <c r="G267" s="72">
        <v>0</v>
      </c>
      <c r="H267" s="72">
        <v>0</v>
      </c>
      <c r="I267" s="72">
        <v>4</v>
      </c>
      <c r="J267" s="72">
        <v>6</v>
      </c>
      <c r="K267" s="72">
        <v>2</v>
      </c>
    </row>
    <row r="268" spans="2:11" ht="15" customHeight="1" thickBot="1" x14ac:dyDescent="0.25">
      <c r="B268" s="47" t="s">
        <v>336</v>
      </c>
      <c r="C268" s="36">
        <v>0</v>
      </c>
      <c r="D268" s="36">
        <v>14</v>
      </c>
      <c r="E268" s="36">
        <v>8</v>
      </c>
      <c r="F268" s="36">
        <v>1</v>
      </c>
      <c r="G268" s="36">
        <v>0</v>
      </c>
      <c r="H268" s="36">
        <v>2</v>
      </c>
      <c r="I268" s="36">
        <v>7</v>
      </c>
      <c r="J268" s="36">
        <v>7</v>
      </c>
      <c r="K268" s="36">
        <v>7</v>
      </c>
    </row>
    <row r="269" spans="2:11" ht="15" customHeight="1" thickBot="1" x14ac:dyDescent="0.25">
      <c r="B269" s="47" t="s">
        <v>337</v>
      </c>
      <c r="C269" s="36">
        <v>0</v>
      </c>
      <c r="D269" s="36">
        <v>13</v>
      </c>
      <c r="E269" s="36">
        <v>6</v>
      </c>
      <c r="F269" s="36">
        <v>1</v>
      </c>
      <c r="G269" s="36">
        <v>0</v>
      </c>
      <c r="H269" s="36">
        <v>1</v>
      </c>
      <c r="I269" s="36">
        <v>10</v>
      </c>
      <c r="J269" s="36">
        <v>1</v>
      </c>
      <c r="K269" s="36">
        <v>3</v>
      </c>
    </row>
    <row r="270" spans="2:11" ht="15" customHeight="1" thickBot="1" x14ac:dyDescent="0.25">
      <c r="B270" s="47" t="s">
        <v>338</v>
      </c>
      <c r="C270" s="36">
        <v>0</v>
      </c>
      <c r="D270" s="36">
        <v>79</v>
      </c>
      <c r="E270" s="36">
        <v>40</v>
      </c>
      <c r="F270" s="36">
        <v>6</v>
      </c>
      <c r="G270" s="36">
        <v>0</v>
      </c>
      <c r="H270" s="36">
        <v>15</v>
      </c>
      <c r="I270" s="36">
        <v>30</v>
      </c>
      <c r="J270" s="36">
        <v>31</v>
      </c>
      <c r="K270" s="36">
        <v>37</v>
      </c>
    </row>
    <row r="271" spans="2:11" ht="15" customHeight="1" thickBot="1" x14ac:dyDescent="0.25">
      <c r="B271" s="47" t="s">
        <v>339</v>
      </c>
      <c r="C271" s="36">
        <v>0</v>
      </c>
      <c r="D271" s="36">
        <v>12</v>
      </c>
      <c r="E271" s="36">
        <v>3</v>
      </c>
      <c r="F271" s="36">
        <v>1</v>
      </c>
      <c r="G271" s="36">
        <v>2</v>
      </c>
      <c r="H271" s="36">
        <v>0</v>
      </c>
      <c r="I271" s="36">
        <v>8</v>
      </c>
      <c r="J271" s="36">
        <v>1</v>
      </c>
      <c r="K271" s="36">
        <v>5</v>
      </c>
    </row>
    <row r="272" spans="2:11" ht="15" customHeight="1" thickBot="1" x14ac:dyDescent="0.25">
      <c r="B272" s="47" t="s">
        <v>340</v>
      </c>
      <c r="C272" s="36">
        <v>0</v>
      </c>
      <c r="D272" s="36">
        <v>3</v>
      </c>
      <c r="E272" s="36">
        <v>2</v>
      </c>
      <c r="F272" s="36">
        <v>0</v>
      </c>
      <c r="G272" s="36">
        <v>0</v>
      </c>
      <c r="H272" s="36">
        <v>0</v>
      </c>
      <c r="I272" s="36">
        <v>1</v>
      </c>
      <c r="J272" s="36">
        <v>1</v>
      </c>
      <c r="K272" s="36">
        <v>1</v>
      </c>
    </row>
    <row r="273" spans="2:11" ht="15" customHeight="1" thickBot="1" x14ac:dyDescent="0.25">
      <c r="B273" s="74" t="s">
        <v>341</v>
      </c>
      <c r="C273" s="78">
        <v>0</v>
      </c>
      <c r="D273" s="78">
        <v>8</v>
      </c>
      <c r="E273" s="78">
        <v>4</v>
      </c>
      <c r="F273" s="78">
        <v>0</v>
      </c>
      <c r="G273" s="78">
        <v>0</v>
      </c>
      <c r="H273" s="78">
        <v>1</v>
      </c>
      <c r="I273" s="78">
        <v>1</v>
      </c>
      <c r="J273" s="78">
        <v>2</v>
      </c>
      <c r="K273" s="78">
        <v>5</v>
      </c>
    </row>
    <row r="274" spans="2:11" ht="15" customHeight="1" thickBot="1" x14ac:dyDescent="0.25">
      <c r="B274" s="47" t="s">
        <v>342</v>
      </c>
      <c r="C274" s="72">
        <v>0</v>
      </c>
      <c r="D274" s="72">
        <v>64</v>
      </c>
      <c r="E274" s="72">
        <v>32</v>
      </c>
      <c r="F274" s="72">
        <v>6</v>
      </c>
      <c r="G274" s="72">
        <v>2</v>
      </c>
      <c r="H274" s="72">
        <v>12</v>
      </c>
      <c r="I274" s="72">
        <v>21</v>
      </c>
      <c r="J274" s="72">
        <v>12</v>
      </c>
      <c r="K274" s="72">
        <v>19</v>
      </c>
    </row>
    <row r="275" spans="2:11" ht="15" customHeight="1" thickBot="1" x14ac:dyDescent="0.25">
      <c r="B275" s="47" t="s">
        <v>343</v>
      </c>
      <c r="C275" s="36">
        <v>0</v>
      </c>
      <c r="D275" s="36">
        <v>84</v>
      </c>
      <c r="E275" s="36">
        <v>45</v>
      </c>
      <c r="F275" s="36">
        <v>1</v>
      </c>
      <c r="G275" s="36">
        <v>2</v>
      </c>
      <c r="H275" s="36">
        <v>18</v>
      </c>
      <c r="I275" s="36">
        <v>41</v>
      </c>
      <c r="J275" s="36">
        <v>30</v>
      </c>
      <c r="K275" s="36">
        <v>21</v>
      </c>
    </row>
    <row r="276" spans="2:11" ht="15" customHeight="1" thickBot="1" x14ac:dyDescent="0.25">
      <c r="B276" s="47" t="s">
        <v>344</v>
      </c>
      <c r="C276" s="36">
        <v>0</v>
      </c>
      <c r="D276" s="36">
        <v>19</v>
      </c>
      <c r="E276" s="36">
        <v>14</v>
      </c>
      <c r="F276" s="36">
        <v>2</v>
      </c>
      <c r="G276" s="36">
        <v>0</v>
      </c>
      <c r="H276" s="36">
        <v>12</v>
      </c>
      <c r="I276" s="36">
        <v>7</v>
      </c>
      <c r="J276" s="36">
        <v>12</v>
      </c>
      <c r="K276" s="36">
        <v>10</v>
      </c>
    </row>
    <row r="277" spans="2:11" ht="15" customHeight="1" thickBot="1" x14ac:dyDescent="0.25">
      <c r="B277" s="47" t="s">
        <v>345</v>
      </c>
      <c r="C277" s="36">
        <v>0</v>
      </c>
      <c r="D277" s="36">
        <v>33</v>
      </c>
      <c r="E277" s="36">
        <v>11</v>
      </c>
      <c r="F277" s="36">
        <v>0</v>
      </c>
      <c r="G277" s="36">
        <v>1</v>
      </c>
      <c r="H277" s="36">
        <v>4</v>
      </c>
      <c r="I277" s="36">
        <v>8</v>
      </c>
      <c r="J277" s="36">
        <v>6</v>
      </c>
      <c r="K277" s="36">
        <v>10</v>
      </c>
    </row>
    <row r="278" spans="2:11" ht="15" customHeight="1" thickBot="1" x14ac:dyDescent="0.25">
      <c r="B278" s="47" t="s">
        <v>346</v>
      </c>
      <c r="C278" s="36">
        <v>0</v>
      </c>
      <c r="D278" s="36">
        <v>6</v>
      </c>
      <c r="E278" s="36">
        <v>5</v>
      </c>
      <c r="F278" s="36">
        <v>0</v>
      </c>
      <c r="G278" s="36">
        <v>0</v>
      </c>
      <c r="H278" s="36">
        <v>2</v>
      </c>
      <c r="I278" s="36">
        <v>1</v>
      </c>
      <c r="J278" s="36">
        <v>3</v>
      </c>
      <c r="K278" s="36">
        <v>3</v>
      </c>
    </row>
    <row r="279" spans="2:11" ht="15" customHeight="1" thickBot="1" x14ac:dyDescent="0.25">
      <c r="B279" s="47" t="s">
        <v>347</v>
      </c>
      <c r="C279" s="36">
        <v>0</v>
      </c>
      <c r="D279" s="36">
        <v>82</v>
      </c>
      <c r="E279" s="36">
        <v>42</v>
      </c>
      <c r="F279" s="36">
        <v>1</v>
      </c>
      <c r="G279" s="36">
        <v>0</v>
      </c>
      <c r="H279" s="36">
        <v>18</v>
      </c>
      <c r="I279" s="36">
        <v>28</v>
      </c>
      <c r="J279" s="36">
        <v>32</v>
      </c>
      <c r="K279" s="36">
        <v>31</v>
      </c>
    </row>
    <row r="280" spans="2:11" ht="15" customHeight="1" thickBot="1" x14ac:dyDescent="0.25">
      <c r="B280" s="47" t="s">
        <v>348</v>
      </c>
      <c r="C280" s="36">
        <v>0</v>
      </c>
      <c r="D280" s="36">
        <v>37</v>
      </c>
      <c r="E280" s="36">
        <v>12</v>
      </c>
      <c r="F280" s="36">
        <v>1</v>
      </c>
      <c r="G280" s="36">
        <v>0</v>
      </c>
      <c r="H280" s="36">
        <v>8</v>
      </c>
      <c r="I280" s="36">
        <v>9</v>
      </c>
      <c r="J280" s="36">
        <v>11</v>
      </c>
      <c r="K280" s="36">
        <v>9</v>
      </c>
    </row>
    <row r="281" spans="2:11" ht="15" customHeight="1" thickBot="1" x14ac:dyDescent="0.25">
      <c r="B281" s="74" t="s">
        <v>349</v>
      </c>
      <c r="C281" s="71">
        <v>0</v>
      </c>
      <c r="D281" s="71">
        <v>4</v>
      </c>
      <c r="E281" s="71">
        <v>5</v>
      </c>
      <c r="F281" s="71">
        <v>0</v>
      </c>
      <c r="G281" s="71">
        <v>0</v>
      </c>
      <c r="H281" s="71">
        <v>1</v>
      </c>
      <c r="I281" s="71">
        <v>2</v>
      </c>
      <c r="J281" s="71">
        <v>2</v>
      </c>
      <c r="K281" s="71">
        <v>1</v>
      </c>
    </row>
    <row r="282" spans="2:11" ht="15" customHeight="1" thickBot="1" x14ac:dyDescent="0.25">
      <c r="B282" s="47" t="s">
        <v>350</v>
      </c>
      <c r="C282" s="72">
        <v>0</v>
      </c>
      <c r="D282" s="72">
        <v>56</v>
      </c>
      <c r="E282" s="72">
        <v>36</v>
      </c>
      <c r="F282" s="72">
        <v>1</v>
      </c>
      <c r="G282" s="72">
        <v>3</v>
      </c>
      <c r="H282" s="72">
        <v>10</v>
      </c>
      <c r="I282" s="72">
        <v>13</v>
      </c>
      <c r="J282" s="72">
        <v>24</v>
      </c>
      <c r="K282" s="72">
        <v>17</v>
      </c>
    </row>
    <row r="283" spans="2:11" ht="15" customHeight="1" thickBot="1" x14ac:dyDescent="0.25">
      <c r="B283" s="47" t="s">
        <v>351</v>
      </c>
      <c r="C283" s="36">
        <v>0</v>
      </c>
      <c r="D283" s="36">
        <v>27</v>
      </c>
      <c r="E283" s="36">
        <v>12</v>
      </c>
      <c r="F283" s="36">
        <v>3</v>
      </c>
      <c r="G283" s="36">
        <v>1</v>
      </c>
      <c r="H283" s="36">
        <v>8</v>
      </c>
      <c r="I283" s="36">
        <v>12</v>
      </c>
      <c r="J283" s="36">
        <v>9</v>
      </c>
      <c r="K283" s="36">
        <v>9</v>
      </c>
    </row>
    <row r="284" spans="2:11" ht="15" customHeight="1" thickBot="1" x14ac:dyDescent="0.25">
      <c r="B284" s="47" t="s">
        <v>352</v>
      </c>
      <c r="C284" s="36">
        <v>0</v>
      </c>
      <c r="D284" s="36">
        <v>133</v>
      </c>
      <c r="E284" s="36">
        <v>87</v>
      </c>
      <c r="F284" s="36">
        <v>5</v>
      </c>
      <c r="G284" s="36">
        <v>1</v>
      </c>
      <c r="H284" s="36">
        <v>36</v>
      </c>
      <c r="I284" s="36">
        <v>101</v>
      </c>
      <c r="J284" s="36">
        <v>76</v>
      </c>
      <c r="K284" s="36">
        <v>59</v>
      </c>
    </row>
    <row r="285" spans="2:11" ht="15" customHeight="1" thickBot="1" x14ac:dyDescent="0.25">
      <c r="B285" s="47" t="s">
        <v>353</v>
      </c>
      <c r="C285" s="36">
        <v>1</v>
      </c>
      <c r="D285" s="36">
        <v>59</v>
      </c>
      <c r="E285" s="36">
        <v>46</v>
      </c>
      <c r="F285" s="36">
        <v>2</v>
      </c>
      <c r="G285" s="36">
        <v>0</v>
      </c>
      <c r="H285" s="36">
        <v>9</v>
      </c>
      <c r="I285" s="36">
        <v>40</v>
      </c>
      <c r="J285" s="36">
        <v>19</v>
      </c>
      <c r="K285" s="36">
        <v>37</v>
      </c>
    </row>
    <row r="286" spans="2:11" ht="15" customHeight="1" thickBot="1" x14ac:dyDescent="0.25">
      <c r="B286" s="47" t="s">
        <v>354</v>
      </c>
      <c r="C286" s="36">
        <v>0</v>
      </c>
      <c r="D286" s="36">
        <v>23</v>
      </c>
      <c r="E286" s="36">
        <v>10</v>
      </c>
      <c r="F286" s="36">
        <v>4</v>
      </c>
      <c r="G286" s="36">
        <v>1</v>
      </c>
      <c r="H286" s="36">
        <v>3</v>
      </c>
      <c r="I286" s="36">
        <v>9</v>
      </c>
      <c r="J286" s="36">
        <v>4</v>
      </c>
      <c r="K286" s="36">
        <v>9</v>
      </c>
    </row>
    <row r="287" spans="2:11" ht="15" customHeight="1" thickBot="1" x14ac:dyDescent="0.25">
      <c r="B287" s="47" t="s">
        <v>355</v>
      </c>
      <c r="C287" s="36">
        <v>0</v>
      </c>
      <c r="D287" s="36">
        <v>42</v>
      </c>
      <c r="E287" s="36">
        <v>19</v>
      </c>
      <c r="F287" s="36">
        <v>1</v>
      </c>
      <c r="G287" s="36">
        <v>1</v>
      </c>
      <c r="H287" s="36">
        <v>8</v>
      </c>
      <c r="I287" s="36">
        <v>18</v>
      </c>
      <c r="J287" s="36">
        <v>17</v>
      </c>
      <c r="K287" s="36">
        <v>12</v>
      </c>
    </row>
    <row r="288" spans="2:11" ht="15" customHeight="1" thickBot="1" x14ac:dyDescent="0.25">
      <c r="B288" s="47" t="s">
        <v>356</v>
      </c>
      <c r="C288" s="36">
        <v>1</v>
      </c>
      <c r="D288" s="36">
        <v>18</v>
      </c>
      <c r="E288" s="36">
        <v>9</v>
      </c>
      <c r="F288" s="36">
        <v>1</v>
      </c>
      <c r="G288" s="36">
        <v>0</v>
      </c>
      <c r="H288" s="36">
        <v>6</v>
      </c>
      <c r="I288" s="36">
        <v>10</v>
      </c>
      <c r="J288" s="36">
        <v>6</v>
      </c>
      <c r="K288" s="36">
        <v>6</v>
      </c>
    </row>
    <row r="289" spans="2:11" ht="15" customHeight="1" thickBot="1" x14ac:dyDescent="0.25">
      <c r="B289" s="47" t="s">
        <v>357</v>
      </c>
      <c r="C289" s="36">
        <v>0</v>
      </c>
      <c r="D289" s="36">
        <v>110</v>
      </c>
      <c r="E289" s="36">
        <v>73</v>
      </c>
      <c r="F289" s="36">
        <v>1</v>
      </c>
      <c r="G289" s="36">
        <v>2</v>
      </c>
      <c r="H289" s="36">
        <v>22</v>
      </c>
      <c r="I289" s="36">
        <v>69</v>
      </c>
      <c r="J289" s="36">
        <v>32</v>
      </c>
      <c r="K289" s="36">
        <v>54</v>
      </c>
    </row>
    <row r="290" spans="2:11" ht="15" customHeight="1" thickBot="1" x14ac:dyDescent="0.25">
      <c r="B290" s="47" t="s">
        <v>358</v>
      </c>
      <c r="C290" s="36">
        <v>0</v>
      </c>
      <c r="D290" s="36">
        <v>36</v>
      </c>
      <c r="E290" s="36">
        <v>23</v>
      </c>
      <c r="F290" s="36">
        <v>1</v>
      </c>
      <c r="G290" s="36">
        <v>0</v>
      </c>
      <c r="H290" s="36">
        <v>4</v>
      </c>
      <c r="I290" s="36">
        <v>15</v>
      </c>
      <c r="J290" s="36">
        <v>20</v>
      </c>
      <c r="K290" s="36">
        <v>24</v>
      </c>
    </row>
    <row r="291" spans="2:11" ht="15" customHeight="1" thickBot="1" x14ac:dyDescent="0.25">
      <c r="B291" s="47" t="s">
        <v>359</v>
      </c>
      <c r="C291" s="36">
        <v>0</v>
      </c>
      <c r="D291" s="36">
        <v>37</v>
      </c>
      <c r="E291" s="36">
        <v>27</v>
      </c>
      <c r="F291" s="36">
        <v>2</v>
      </c>
      <c r="G291" s="36">
        <v>1</v>
      </c>
      <c r="H291" s="36">
        <v>6</v>
      </c>
      <c r="I291" s="36">
        <v>24</v>
      </c>
      <c r="J291" s="36">
        <v>21</v>
      </c>
      <c r="K291" s="36">
        <v>16</v>
      </c>
    </row>
    <row r="292" spans="2:11" ht="15" customHeight="1" thickBot="1" x14ac:dyDescent="0.25">
      <c r="B292" s="47" t="s">
        <v>360</v>
      </c>
      <c r="C292" s="36">
        <v>0</v>
      </c>
      <c r="D292" s="36">
        <v>29</v>
      </c>
      <c r="E292" s="36">
        <v>22</v>
      </c>
      <c r="F292" s="36">
        <v>0</v>
      </c>
      <c r="G292" s="36">
        <v>1</v>
      </c>
      <c r="H292" s="36">
        <v>12</v>
      </c>
      <c r="I292" s="36">
        <v>19</v>
      </c>
      <c r="J292" s="36">
        <v>9</v>
      </c>
      <c r="K292" s="36">
        <v>23</v>
      </c>
    </row>
    <row r="293" spans="2:11" ht="15" customHeight="1" thickBot="1" x14ac:dyDescent="0.25">
      <c r="B293" s="47" t="s">
        <v>361</v>
      </c>
      <c r="C293" s="36">
        <v>0</v>
      </c>
      <c r="D293" s="36">
        <v>19</v>
      </c>
      <c r="E293" s="36">
        <v>5</v>
      </c>
      <c r="F293" s="36">
        <v>1</v>
      </c>
      <c r="G293" s="36">
        <v>0</v>
      </c>
      <c r="H293" s="36">
        <v>3</v>
      </c>
      <c r="I293" s="36">
        <v>6</v>
      </c>
      <c r="J293" s="36">
        <v>7</v>
      </c>
      <c r="K293" s="36">
        <v>2</v>
      </c>
    </row>
    <row r="294" spans="2:11" ht="15" customHeight="1" thickBot="1" x14ac:dyDescent="0.25">
      <c r="B294" s="70" t="s">
        <v>362</v>
      </c>
      <c r="C294" s="71">
        <v>0</v>
      </c>
      <c r="D294" s="71">
        <v>38</v>
      </c>
      <c r="E294" s="71">
        <v>41</v>
      </c>
      <c r="F294" s="71">
        <v>3</v>
      </c>
      <c r="G294" s="71">
        <v>3</v>
      </c>
      <c r="H294" s="71">
        <v>6</v>
      </c>
      <c r="I294" s="71">
        <v>19</v>
      </c>
      <c r="J294" s="71">
        <v>8</v>
      </c>
      <c r="K294" s="71">
        <v>23</v>
      </c>
    </row>
    <row r="295" spans="2:11" ht="15" customHeight="1" thickBot="1" x14ac:dyDescent="0.25">
      <c r="B295" s="76" t="s">
        <v>363</v>
      </c>
      <c r="C295" s="72">
        <v>0</v>
      </c>
      <c r="D295" s="72">
        <v>109</v>
      </c>
      <c r="E295" s="72">
        <v>59</v>
      </c>
      <c r="F295" s="72">
        <v>5</v>
      </c>
      <c r="G295" s="72">
        <v>4</v>
      </c>
      <c r="H295" s="72">
        <v>23</v>
      </c>
      <c r="I295" s="72">
        <v>67</v>
      </c>
      <c r="J295" s="72">
        <v>39</v>
      </c>
      <c r="K295" s="72">
        <v>40</v>
      </c>
    </row>
    <row r="296" spans="2:11" ht="15" customHeight="1" thickBot="1" x14ac:dyDescent="0.25">
      <c r="B296" s="47" t="s">
        <v>364</v>
      </c>
      <c r="C296" s="36">
        <v>0</v>
      </c>
      <c r="D296" s="36">
        <v>10</v>
      </c>
      <c r="E296" s="36">
        <v>4</v>
      </c>
      <c r="F296" s="36">
        <v>3</v>
      </c>
      <c r="G296" s="36">
        <v>0</v>
      </c>
      <c r="H296" s="36">
        <v>1</v>
      </c>
      <c r="I296" s="36">
        <v>1</v>
      </c>
      <c r="J296" s="36">
        <v>1</v>
      </c>
      <c r="K296" s="36">
        <v>1</v>
      </c>
    </row>
    <row r="297" spans="2:11" ht="15" customHeight="1" thickBot="1" x14ac:dyDescent="0.25">
      <c r="B297" s="47" t="s">
        <v>365</v>
      </c>
      <c r="C297" s="36">
        <v>0</v>
      </c>
      <c r="D297" s="36">
        <v>22</v>
      </c>
      <c r="E297" s="36">
        <v>20</v>
      </c>
      <c r="F297" s="36">
        <v>1</v>
      </c>
      <c r="G297" s="36">
        <v>1</v>
      </c>
      <c r="H297" s="36">
        <v>5</v>
      </c>
      <c r="I297" s="36">
        <v>6</v>
      </c>
      <c r="J297" s="36">
        <v>9</v>
      </c>
      <c r="K297" s="36">
        <v>16</v>
      </c>
    </row>
    <row r="298" spans="2:11" ht="15" customHeight="1" thickBot="1" x14ac:dyDescent="0.25">
      <c r="B298" s="47" t="s">
        <v>366</v>
      </c>
      <c r="C298" s="36">
        <v>0</v>
      </c>
      <c r="D298" s="36">
        <v>44</v>
      </c>
      <c r="E298" s="36">
        <v>16</v>
      </c>
      <c r="F298" s="36">
        <v>0</v>
      </c>
      <c r="G298" s="36">
        <v>0</v>
      </c>
      <c r="H298" s="36">
        <v>11</v>
      </c>
      <c r="I298" s="36">
        <v>11</v>
      </c>
      <c r="J298" s="36">
        <v>13</v>
      </c>
      <c r="K298" s="36">
        <v>4</v>
      </c>
    </row>
    <row r="299" spans="2:11" ht="15" customHeight="1" thickBot="1" x14ac:dyDescent="0.25">
      <c r="B299" s="70" t="s">
        <v>367</v>
      </c>
      <c r="C299" s="71">
        <v>0</v>
      </c>
      <c r="D299" s="71">
        <v>30</v>
      </c>
      <c r="E299" s="71">
        <v>15</v>
      </c>
      <c r="F299" s="71">
        <v>0</v>
      </c>
      <c r="G299" s="71">
        <v>0</v>
      </c>
      <c r="H299" s="71">
        <v>6</v>
      </c>
      <c r="I299" s="71">
        <v>18</v>
      </c>
      <c r="J299" s="71">
        <v>13</v>
      </c>
      <c r="K299" s="71">
        <v>15</v>
      </c>
    </row>
    <row r="300" spans="2:11" ht="15" customHeight="1" thickBot="1" x14ac:dyDescent="0.25">
      <c r="B300" s="76" t="s">
        <v>368</v>
      </c>
      <c r="C300" s="72">
        <v>0</v>
      </c>
      <c r="D300" s="72">
        <v>94</v>
      </c>
      <c r="E300" s="72">
        <v>36</v>
      </c>
      <c r="F300" s="72">
        <v>4</v>
      </c>
      <c r="G300" s="72">
        <v>2</v>
      </c>
      <c r="H300" s="72">
        <v>17</v>
      </c>
      <c r="I300" s="72">
        <v>43</v>
      </c>
      <c r="J300" s="72">
        <v>29</v>
      </c>
      <c r="K300" s="72">
        <v>26</v>
      </c>
    </row>
    <row r="301" spans="2:11" ht="15" customHeight="1" thickBot="1" x14ac:dyDescent="0.25">
      <c r="B301" s="47" t="s">
        <v>369</v>
      </c>
      <c r="C301" s="36">
        <v>0</v>
      </c>
      <c r="D301" s="36">
        <v>58</v>
      </c>
      <c r="E301" s="36">
        <v>43</v>
      </c>
      <c r="F301" s="36">
        <v>1</v>
      </c>
      <c r="G301" s="36">
        <v>0</v>
      </c>
      <c r="H301" s="36">
        <v>20</v>
      </c>
      <c r="I301" s="36">
        <v>30</v>
      </c>
      <c r="J301" s="36">
        <v>32</v>
      </c>
      <c r="K301" s="36">
        <v>27</v>
      </c>
    </row>
    <row r="302" spans="2:11" ht="15" customHeight="1" thickBot="1" x14ac:dyDescent="0.25">
      <c r="B302" s="47" t="s">
        <v>370</v>
      </c>
      <c r="C302" s="36">
        <v>0</v>
      </c>
      <c r="D302" s="36">
        <v>36</v>
      </c>
      <c r="E302" s="36">
        <v>25</v>
      </c>
      <c r="F302" s="36">
        <v>1</v>
      </c>
      <c r="G302" s="36">
        <v>0</v>
      </c>
      <c r="H302" s="36">
        <v>3</v>
      </c>
      <c r="I302" s="36">
        <v>10</v>
      </c>
      <c r="J302" s="36">
        <v>7</v>
      </c>
      <c r="K302" s="36">
        <v>7</v>
      </c>
    </row>
    <row r="303" spans="2:11" ht="15" customHeight="1" thickBot="1" x14ac:dyDescent="0.25">
      <c r="B303" s="47" t="s">
        <v>371</v>
      </c>
      <c r="C303" s="36">
        <v>1</v>
      </c>
      <c r="D303" s="36">
        <v>79</v>
      </c>
      <c r="E303" s="36">
        <v>31</v>
      </c>
      <c r="F303" s="36">
        <v>5</v>
      </c>
      <c r="G303" s="36">
        <v>0</v>
      </c>
      <c r="H303" s="36">
        <v>21</v>
      </c>
      <c r="I303" s="36">
        <v>69</v>
      </c>
      <c r="J303" s="36">
        <v>39</v>
      </c>
      <c r="K303" s="36">
        <v>23</v>
      </c>
    </row>
    <row r="304" spans="2:11" ht="15" customHeight="1" thickBot="1" x14ac:dyDescent="0.25">
      <c r="B304" s="47" t="s">
        <v>372</v>
      </c>
      <c r="C304" s="36">
        <v>0</v>
      </c>
      <c r="D304" s="36">
        <v>42</v>
      </c>
      <c r="E304" s="36">
        <v>24</v>
      </c>
      <c r="F304" s="36">
        <v>1</v>
      </c>
      <c r="G304" s="36">
        <v>1</v>
      </c>
      <c r="H304" s="36">
        <v>10</v>
      </c>
      <c r="I304" s="36">
        <v>28</v>
      </c>
      <c r="J304" s="36">
        <v>8</v>
      </c>
      <c r="K304" s="36">
        <v>14</v>
      </c>
    </row>
    <row r="305" spans="2:11" ht="15" customHeight="1" thickBot="1" x14ac:dyDescent="0.25">
      <c r="B305" s="47" t="s">
        <v>373</v>
      </c>
      <c r="C305" s="36">
        <v>0</v>
      </c>
      <c r="D305" s="36">
        <v>347</v>
      </c>
      <c r="E305" s="36">
        <v>152</v>
      </c>
      <c r="F305" s="36">
        <v>15</v>
      </c>
      <c r="G305" s="36">
        <v>2</v>
      </c>
      <c r="H305" s="36">
        <v>63</v>
      </c>
      <c r="I305" s="36">
        <v>176</v>
      </c>
      <c r="J305" s="36">
        <v>103</v>
      </c>
      <c r="K305" s="36">
        <v>128</v>
      </c>
    </row>
    <row r="306" spans="2:11" ht="15" customHeight="1" thickBot="1" x14ac:dyDescent="0.25">
      <c r="B306" s="47" t="s">
        <v>374</v>
      </c>
      <c r="C306" s="36">
        <v>0</v>
      </c>
      <c r="D306" s="36">
        <v>20</v>
      </c>
      <c r="E306" s="36">
        <v>19</v>
      </c>
      <c r="F306" s="36">
        <v>1</v>
      </c>
      <c r="G306" s="36">
        <v>1</v>
      </c>
      <c r="H306" s="36">
        <v>2</v>
      </c>
      <c r="I306" s="36">
        <v>8</v>
      </c>
      <c r="J306" s="36">
        <v>10</v>
      </c>
      <c r="K306" s="36">
        <v>4</v>
      </c>
    </row>
    <row r="307" spans="2:11" ht="15" customHeight="1" thickBot="1" x14ac:dyDescent="0.25">
      <c r="B307" s="47" t="s">
        <v>375</v>
      </c>
      <c r="C307" s="36">
        <v>0</v>
      </c>
      <c r="D307" s="36">
        <v>59</v>
      </c>
      <c r="E307" s="36">
        <v>67</v>
      </c>
      <c r="F307" s="36">
        <v>12</v>
      </c>
      <c r="G307" s="36">
        <v>5</v>
      </c>
      <c r="H307" s="36">
        <v>4</v>
      </c>
      <c r="I307" s="36">
        <v>20</v>
      </c>
      <c r="J307" s="36">
        <v>7</v>
      </c>
      <c r="K307" s="36">
        <v>25</v>
      </c>
    </row>
    <row r="308" spans="2:11" ht="15" customHeight="1" thickBot="1" x14ac:dyDescent="0.25">
      <c r="B308" s="47" t="s">
        <v>376</v>
      </c>
      <c r="C308" s="36">
        <v>0</v>
      </c>
      <c r="D308" s="36">
        <v>33</v>
      </c>
      <c r="E308" s="36">
        <v>14</v>
      </c>
      <c r="F308" s="36">
        <v>1</v>
      </c>
      <c r="G308" s="36">
        <v>1</v>
      </c>
      <c r="H308" s="36">
        <v>13</v>
      </c>
      <c r="I308" s="36">
        <v>16</v>
      </c>
      <c r="J308" s="36">
        <v>5</v>
      </c>
      <c r="K308" s="36">
        <v>12</v>
      </c>
    </row>
    <row r="309" spans="2:11" ht="15" customHeight="1" thickBot="1" x14ac:dyDescent="0.25">
      <c r="B309" s="47" t="s">
        <v>377</v>
      </c>
      <c r="C309" s="36">
        <v>0</v>
      </c>
      <c r="D309" s="36">
        <v>24</v>
      </c>
      <c r="E309" s="36">
        <v>17</v>
      </c>
      <c r="F309" s="36">
        <v>1</v>
      </c>
      <c r="G309" s="36">
        <v>2</v>
      </c>
      <c r="H309" s="36">
        <v>5</v>
      </c>
      <c r="I309" s="36">
        <v>13</v>
      </c>
      <c r="J309" s="36">
        <v>8</v>
      </c>
      <c r="K309" s="36">
        <v>7</v>
      </c>
    </row>
    <row r="310" spans="2:11" ht="15" customHeight="1" thickBot="1" x14ac:dyDescent="0.25">
      <c r="B310" s="47" t="s">
        <v>378</v>
      </c>
      <c r="C310" s="36">
        <v>0</v>
      </c>
      <c r="D310" s="36">
        <v>36</v>
      </c>
      <c r="E310" s="36">
        <v>21</v>
      </c>
      <c r="F310" s="36">
        <v>2</v>
      </c>
      <c r="G310" s="36">
        <v>3</v>
      </c>
      <c r="H310" s="36">
        <v>6</v>
      </c>
      <c r="I310" s="36">
        <v>18</v>
      </c>
      <c r="J310" s="36">
        <v>10</v>
      </c>
      <c r="K310" s="36">
        <v>23</v>
      </c>
    </row>
    <row r="311" spans="2:11" ht="15" customHeight="1" thickBot="1" x14ac:dyDescent="0.25">
      <c r="B311" s="47" t="s">
        <v>379</v>
      </c>
      <c r="C311" s="36">
        <v>0</v>
      </c>
      <c r="D311" s="36">
        <v>32</v>
      </c>
      <c r="E311" s="36">
        <v>34</v>
      </c>
      <c r="F311" s="36">
        <v>1</v>
      </c>
      <c r="G311" s="36">
        <v>0</v>
      </c>
      <c r="H311" s="36">
        <v>17</v>
      </c>
      <c r="I311" s="36">
        <v>37</v>
      </c>
      <c r="J311" s="36">
        <v>13</v>
      </c>
      <c r="K311" s="36">
        <v>16</v>
      </c>
    </row>
    <row r="312" spans="2:11" ht="15" customHeight="1" thickBot="1" x14ac:dyDescent="0.25">
      <c r="B312" s="47" t="s">
        <v>380</v>
      </c>
      <c r="C312" s="36">
        <v>0</v>
      </c>
      <c r="D312" s="36">
        <v>41</v>
      </c>
      <c r="E312" s="36">
        <v>14</v>
      </c>
      <c r="F312" s="36">
        <v>0</v>
      </c>
      <c r="G312" s="36">
        <v>0</v>
      </c>
      <c r="H312" s="36">
        <v>11</v>
      </c>
      <c r="I312" s="36">
        <v>26</v>
      </c>
      <c r="J312" s="36">
        <v>7</v>
      </c>
      <c r="K312" s="36">
        <v>14</v>
      </c>
    </row>
    <row r="313" spans="2:11" ht="15" customHeight="1" thickBot="1" x14ac:dyDescent="0.25">
      <c r="B313" s="47" t="s">
        <v>381</v>
      </c>
      <c r="C313" s="36">
        <v>0</v>
      </c>
      <c r="D313" s="36">
        <v>79</v>
      </c>
      <c r="E313" s="36">
        <v>38</v>
      </c>
      <c r="F313" s="36">
        <v>4</v>
      </c>
      <c r="G313" s="36">
        <v>0</v>
      </c>
      <c r="H313" s="36">
        <v>18</v>
      </c>
      <c r="I313" s="36">
        <v>52</v>
      </c>
      <c r="J313" s="36">
        <v>39</v>
      </c>
      <c r="K313" s="36">
        <v>34</v>
      </c>
    </row>
    <row r="314" spans="2:11" ht="15" customHeight="1" thickBot="1" x14ac:dyDescent="0.25">
      <c r="B314" s="47" t="s">
        <v>382</v>
      </c>
      <c r="C314" s="36">
        <v>0</v>
      </c>
      <c r="D314" s="36">
        <v>23</v>
      </c>
      <c r="E314" s="36">
        <v>15</v>
      </c>
      <c r="F314" s="36">
        <v>0</v>
      </c>
      <c r="G314" s="36">
        <v>1</v>
      </c>
      <c r="H314" s="36">
        <v>3</v>
      </c>
      <c r="I314" s="36">
        <v>9</v>
      </c>
      <c r="J314" s="36">
        <v>8</v>
      </c>
      <c r="K314" s="36">
        <v>9</v>
      </c>
    </row>
    <row r="315" spans="2:11" ht="15" customHeight="1" thickBot="1" x14ac:dyDescent="0.25">
      <c r="B315" s="47" t="s">
        <v>383</v>
      </c>
      <c r="C315" s="36">
        <v>0</v>
      </c>
      <c r="D315" s="36">
        <v>20</v>
      </c>
      <c r="E315" s="36">
        <v>16</v>
      </c>
      <c r="F315" s="36">
        <v>0</v>
      </c>
      <c r="G315" s="36">
        <v>2</v>
      </c>
      <c r="H315" s="36">
        <v>12</v>
      </c>
      <c r="I315" s="36">
        <v>18</v>
      </c>
      <c r="J315" s="36">
        <v>8</v>
      </c>
      <c r="K315" s="36">
        <v>11</v>
      </c>
    </row>
    <row r="316" spans="2:11" ht="15" customHeight="1" thickBot="1" x14ac:dyDescent="0.25">
      <c r="B316" s="47" t="s">
        <v>384</v>
      </c>
      <c r="C316" s="36">
        <v>0</v>
      </c>
      <c r="D316" s="36">
        <v>33</v>
      </c>
      <c r="E316" s="36">
        <v>21</v>
      </c>
      <c r="F316" s="36">
        <v>2</v>
      </c>
      <c r="G316" s="36">
        <v>0</v>
      </c>
      <c r="H316" s="36">
        <v>7</v>
      </c>
      <c r="I316" s="36">
        <v>18</v>
      </c>
      <c r="J316" s="36">
        <v>12</v>
      </c>
      <c r="K316" s="36">
        <v>11</v>
      </c>
    </row>
    <row r="317" spans="2:11" ht="15" customHeight="1" thickBot="1" x14ac:dyDescent="0.25">
      <c r="B317" s="70" t="s">
        <v>385</v>
      </c>
      <c r="C317" s="61">
        <v>0</v>
      </c>
      <c r="D317" s="61">
        <v>18</v>
      </c>
      <c r="E317" s="61">
        <v>19</v>
      </c>
      <c r="F317" s="61">
        <v>1</v>
      </c>
      <c r="G317" s="61">
        <v>1</v>
      </c>
      <c r="H317" s="61">
        <v>8</v>
      </c>
      <c r="I317" s="61">
        <v>14</v>
      </c>
      <c r="J317" s="61">
        <v>6</v>
      </c>
      <c r="K317" s="61">
        <v>5</v>
      </c>
    </row>
    <row r="318" spans="2:11" ht="15" customHeight="1" thickBot="1" x14ac:dyDescent="0.25">
      <c r="B318" s="76" t="s">
        <v>386</v>
      </c>
      <c r="C318" s="36">
        <v>0</v>
      </c>
      <c r="D318" s="36">
        <v>8</v>
      </c>
      <c r="E318" s="36">
        <v>8</v>
      </c>
      <c r="F318" s="36">
        <v>0</v>
      </c>
      <c r="G318" s="36">
        <v>0</v>
      </c>
      <c r="H318" s="36">
        <v>1</v>
      </c>
      <c r="I318" s="36">
        <v>9</v>
      </c>
      <c r="J318" s="36">
        <v>6</v>
      </c>
      <c r="K318" s="36">
        <v>13</v>
      </c>
    </row>
    <row r="319" spans="2:11" ht="15" customHeight="1" thickBot="1" x14ac:dyDescent="0.25">
      <c r="B319" s="47" t="s">
        <v>387</v>
      </c>
      <c r="C319" s="36">
        <v>0</v>
      </c>
      <c r="D319" s="36">
        <v>11</v>
      </c>
      <c r="E319" s="36">
        <v>9</v>
      </c>
      <c r="F319" s="36">
        <v>1</v>
      </c>
      <c r="G319" s="36">
        <v>0</v>
      </c>
      <c r="H319" s="36">
        <v>6</v>
      </c>
      <c r="I319" s="36">
        <v>13</v>
      </c>
      <c r="J319" s="36">
        <v>12</v>
      </c>
      <c r="K319" s="36">
        <v>4</v>
      </c>
    </row>
    <row r="320" spans="2:11" ht="15" customHeight="1" thickBot="1" x14ac:dyDescent="0.25">
      <c r="B320" s="47" t="s">
        <v>388</v>
      </c>
      <c r="C320" s="36">
        <v>0</v>
      </c>
      <c r="D320" s="36">
        <v>7</v>
      </c>
      <c r="E320" s="36">
        <v>4</v>
      </c>
      <c r="F320" s="36">
        <v>0</v>
      </c>
      <c r="G320" s="36">
        <v>0</v>
      </c>
      <c r="H320" s="36">
        <v>1</v>
      </c>
      <c r="I320" s="36">
        <v>4</v>
      </c>
      <c r="J320" s="36">
        <v>3</v>
      </c>
      <c r="K320" s="36">
        <v>0</v>
      </c>
    </row>
    <row r="321" spans="2:11" ht="15" customHeight="1" thickBot="1" x14ac:dyDescent="0.25">
      <c r="B321" s="47" t="s">
        <v>389</v>
      </c>
      <c r="C321" s="36">
        <v>0</v>
      </c>
      <c r="D321" s="36">
        <v>20</v>
      </c>
      <c r="E321" s="36">
        <v>16</v>
      </c>
      <c r="F321" s="36">
        <v>2</v>
      </c>
      <c r="G321" s="36">
        <v>2</v>
      </c>
      <c r="H321" s="36">
        <v>9</v>
      </c>
      <c r="I321" s="36">
        <v>13</v>
      </c>
      <c r="J321" s="36">
        <v>15</v>
      </c>
      <c r="K321" s="36">
        <v>6</v>
      </c>
    </row>
    <row r="322" spans="2:11" ht="15" customHeight="1" thickBot="1" x14ac:dyDescent="0.25">
      <c r="B322" s="47" t="s">
        <v>390</v>
      </c>
      <c r="C322" s="36">
        <v>0</v>
      </c>
      <c r="D322" s="36">
        <v>62</v>
      </c>
      <c r="E322" s="36">
        <v>37</v>
      </c>
      <c r="F322" s="36">
        <v>0</v>
      </c>
      <c r="G322" s="36">
        <v>0</v>
      </c>
      <c r="H322" s="36">
        <v>20</v>
      </c>
      <c r="I322" s="36">
        <v>42</v>
      </c>
      <c r="J322" s="36">
        <v>41</v>
      </c>
      <c r="K322" s="36">
        <v>33</v>
      </c>
    </row>
    <row r="323" spans="2:11" ht="15" customHeight="1" thickBot="1" x14ac:dyDescent="0.25">
      <c r="B323" s="47" t="s">
        <v>391</v>
      </c>
      <c r="C323" s="36">
        <v>0</v>
      </c>
      <c r="D323" s="36">
        <v>7</v>
      </c>
      <c r="E323" s="36">
        <v>8</v>
      </c>
      <c r="F323" s="36">
        <v>1</v>
      </c>
      <c r="G323" s="36">
        <v>0</v>
      </c>
      <c r="H323" s="36">
        <v>2</v>
      </c>
      <c r="I323" s="36">
        <v>6</v>
      </c>
      <c r="J323" s="36">
        <v>3</v>
      </c>
      <c r="K323" s="36">
        <v>7</v>
      </c>
    </row>
    <row r="324" spans="2:11" ht="15" customHeight="1" thickBot="1" x14ac:dyDescent="0.25">
      <c r="B324" s="47" t="s">
        <v>392</v>
      </c>
      <c r="C324" s="36">
        <v>0</v>
      </c>
      <c r="D324" s="36">
        <v>20</v>
      </c>
      <c r="E324" s="36">
        <v>14</v>
      </c>
      <c r="F324" s="36">
        <v>2</v>
      </c>
      <c r="G324" s="36">
        <v>0</v>
      </c>
      <c r="H324" s="36">
        <v>6</v>
      </c>
      <c r="I324" s="36">
        <v>11</v>
      </c>
      <c r="J324" s="36">
        <v>6</v>
      </c>
      <c r="K324" s="36">
        <v>6</v>
      </c>
    </row>
    <row r="325" spans="2:11" ht="15" customHeight="1" thickBot="1" x14ac:dyDescent="0.25">
      <c r="B325" s="47" t="s">
        <v>393</v>
      </c>
      <c r="C325" s="36">
        <v>0</v>
      </c>
      <c r="D325" s="36">
        <v>5</v>
      </c>
      <c r="E325" s="36">
        <v>4</v>
      </c>
      <c r="F325" s="36">
        <v>0</v>
      </c>
      <c r="G325" s="36">
        <v>0</v>
      </c>
      <c r="H325" s="36">
        <v>3</v>
      </c>
      <c r="I325" s="36">
        <v>3</v>
      </c>
      <c r="J325" s="36">
        <v>4</v>
      </c>
      <c r="K325" s="36">
        <v>0</v>
      </c>
    </row>
    <row r="326" spans="2:11" ht="15" customHeight="1" thickBot="1" x14ac:dyDescent="0.25">
      <c r="B326" s="47" t="s">
        <v>394</v>
      </c>
      <c r="C326" s="36">
        <v>0</v>
      </c>
      <c r="D326" s="36">
        <v>1</v>
      </c>
      <c r="E326" s="36">
        <v>2</v>
      </c>
      <c r="F326" s="36">
        <v>1</v>
      </c>
      <c r="G326" s="36">
        <v>0</v>
      </c>
      <c r="H326" s="36">
        <v>0</v>
      </c>
      <c r="I326" s="36">
        <v>2</v>
      </c>
      <c r="J326" s="36">
        <v>1</v>
      </c>
      <c r="K326" s="36">
        <v>2</v>
      </c>
    </row>
    <row r="327" spans="2:11" ht="15" customHeight="1" thickBot="1" x14ac:dyDescent="0.25">
      <c r="B327" s="47" t="s">
        <v>395</v>
      </c>
      <c r="C327" s="36">
        <v>0</v>
      </c>
      <c r="D327" s="36">
        <v>2</v>
      </c>
      <c r="E327" s="36">
        <v>1</v>
      </c>
      <c r="F327" s="36">
        <v>0</v>
      </c>
      <c r="G327" s="36">
        <v>0</v>
      </c>
      <c r="H327" s="36">
        <v>0</v>
      </c>
      <c r="I327" s="36">
        <v>2</v>
      </c>
      <c r="J327" s="36">
        <v>3</v>
      </c>
      <c r="K327" s="36">
        <v>3</v>
      </c>
    </row>
    <row r="328" spans="2:11" ht="15" customHeight="1" thickBot="1" x14ac:dyDescent="0.25">
      <c r="B328" s="47" t="s">
        <v>396</v>
      </c>
      <c r="C328" s="36">
        <v>0</v>
      </c>
      <c r="D328" s="36">
        <v>22</v>
      </c>
      <c r="E328" s="36">
        <v>24</v>
      </c>
      <c r="F328" s="36">
        <v>2</v>
      </c>
      <c r="G328" s="36">
        <v>0</v>
      </c>
      <c r="H328" s="36">
        <v>5</v>
      </c>
      <c r="I328" s="36">
        <v>8</v>
      </c>
      <c r="J328" s="36">
        <v>7</v>
      </c>
      <c r="K328" s="36">
        <v>7</v>
      </c>
    </row>
    <row r="329" spans="2:11" ht="15" customHeight="1" thickBot="1" x14ac:dyDescent="0.25">
      <c r="B329" s="47" t="s">
        <v>397</v>
      </c>
      <c r="C329" s="36">
        <v>0</v>
      </c>
      <c r="D329" s="36">
        <v>3</v>
      </c>
      <c r="E329" s="36">
        <v>2</v>
      </c>
      <c r="F329" s="36">
        <v>1</v>
      </c>
      <c r="G329" s="36">
        <v>0</v>
      </c>
      <c r="H329" s="36">
        <v>2</v>
      </c>
      <c r="I329" s="36">
        <v>0</v>
      </c>
      <c r="J329" s="36">
        <v>2</v>
      </c>
      <c r="K329" s="36">
        <v>0</v>
      </c>
    </row>
    <row r="330" spans="2:11" ht="15" customHeight="1" thickBot="1" x14ac:dyDescent="0.25">
      <c r="B330" s="47" t="s">
        <v>398</v>
      </c>
      <c r="C330" s="36">
        <v>0</v>
      </c>
      <c r="D330" s="36">
        <v>13</v>
      </c>
      <c r="E330" s="36">
        <v>5</v>
      </c>
      <c r="F330" s="36">
        <v>2</v>
      </c>
      <c r="G330" s="36">
        <v>1</v>
      </c>
      <c r="H330" s="36">
        <v>3</v>
      </c>
      <c r="I330" s="36">
        <v>7</v>
      </c>
      <c r="J330" s="36">
        <v>9</v>
      </c>
      <c r="K330" s="36">
        <v>12</v>
      </c>
    </row>
    <row r="331" spans="2:11" ht="15" customHeight="1" thickBot="1" x14ac:dyDescent="0.25">
      <c r="B331" s="70" t="s">
        <v>399</v>
      </c>
      <c r="C331" s="61">
        <v>0</v>
      </c>
      <c r="D331" s="61">
        <v>8</v>
      </c>
      <c r="E331" s="61">
        <v>4</v>
      </c>
      <c r="F331" s="61">
        <v>0</v>
      </c>
      <c r="G331" s="61">
        <v>0</v>
      </c>
      <c r="H331" s="61">
        <v>3</v>
      </c>
      <c r="I331" s="61">
        <v>4</v>
      </c>
      <c r="J331" s="61">
        <v>1</v>
      </c>
      <c r="K331" s="61">
        <v>5</v>
      </c>
    </row>
    <row r="332" spans="2:11" ht="15" customHeight="1" thickBot="1" x14ac:dyDescent="0.25">
      <c r="B332" s="76" t="s">
        <v>400</v>
      </c>
      <c r="C332" s="36">
        <v>0</v>
      </c>
      <c r="D332" s="36">
        <v>49</v>
      </c>
      <c r="E332" s="36">
        <v>27</v>
      </c>
      <c r="F332" s="36">
        <v>6</v>
      </c>
      <c r="G332" s="36">
        <v>0</v>
      </c>
      <c r="H332" s="36">
        <v>4</v>
      </c>
      <c r="I332" s="36">
        <v>22</v>
      </c>
      <c r="J332" s="36">
        <v>22</v>
      </c>
      <c r="K332" s="36">
        <v>14</v>
      </c>
    </row>
    <row r="333" spans="2:11" ht="15" customHeight="1" thickBot="1" x14ac:dyDescent="0.25">
      <c r="B333" s="47" t="s">
        <v>401</v>
      </c>
      <c r="C333" s="36">
        <v>0</v>
      </c>
      <c r="D333" s="36">
        <v>12</v>
      </c>
      <c r="E333" s="36">
        <v>9</v>
      </c>
      <c r="F333" s="36">
        <v>1</v>
      </c>
      <c r="G333" s="36">
        <v>0</v>
      </c>
      <c r="H333" s="36">
        <v>3</v>
      </c>
      <c r="I333" s="36">
        <v>1</v>
      </c>
      <c r="J333" s="36">
        <v>6</v>
      </c>
      <c r="K333" s="36">
        <v>5</v>
      </c>
    </row>
    <row r="334" spans="2:11" ht="15" customHeight="1" thickBot="1" x14ac:dyDescent="0.25">
      <c r="B334" s="47" t="s">
        <v>402</v>
      </c>
      <c r="C334" s="36">
        <v>0</v>
      </c>
      <c r="D334" s="36">
        <v>17</v>
      </c>
      <c r="E334" s="36">
        <v>11</v>
      </c>
      <c r="F334" s="36">
        <v>0</v>
      </c>
      <c r="G334" s="36">
        <v>0</v>
      </c>
      <c r="H334" s="36">
        <v>1</v>
      </c>
      <c r="I334" s="36">
        <v>5</v>
      </c>
      <c r="J334" s="36">
        <v>3</v>
      </c>
      <c r="K334" s="36">
        <v>6</v>
      </c>
    </row>
    <row r="335" spans="2:11" ht="15" customHeight="1" thickBot="1" x14ac:dyDescent="0.25">
      <c r="B335" s="47" t="s">
        <v>403</v>
      </c>
      <c r="C335" s="36">
        <v>0</v>
      </c>
      <c r="D335" s="36">
        <v>26</v>
      </c>
      <c r="E335" s="36">
        <v>20</v>
      </c>
      <c r="F335" s="36">
        <v>5</v>
      </c>
      <c r="G335" s="36">
        <v>0</v>
      </c>
      <c r="H335" s="36">
        <v>6</v>
      </c>
      <c r="I335" s="36">
        <v>18</v>
      </c>
      <c r="J335" s="36">
        <v>11</v>
      </c>
      <c r="K335" s="36">
        <v>5</v>
      </c>
    </row>
    <row r="336" spans="2:11" ht="15" customHeight="1" thickBot="1" x14ac:dyDescent="0.25">
      <c r="B336" s="47" t="s">
        <v>404</v>
      </c>
      <c r="C336" s="36">
        <v>0</v>
      </c>
      <c r="D336" s="36">
        <v>7</v>
      </c>
      <c r="E336" s="36">
        <v>3</v>
      </c>
      <c r="F336" s="36">
        <v>0</v>
      </c>
      <c r="G336" s="36">
        <v>0</v>
      </c>
      <c r="H336" s="36">
        <v>1</v>
      </c>
      <c r="I336" s="36">
        <v>3</v>
      </c>
      <c r="J336" s="36">
        <v>1</v>
      </c>
      <c r="K336" s="36">
        <v>1</v>
      </c>
    </row>
    <row r="337" spans="2:11" ht="15" customHeight="1" thickBot="1" x14ac:dyDescent="0.25">
      <c r="B337" s="47" t="s">
        <v>405</v>
      </c>
      <c r="C337" s="36">
        <v>0</v>
      </c>
      <c r="D337" s="36">
        <v>3</v>
      </c>
      <c r="E337" s="36">
        <v>1</v>
      </c>
      <c r="F337" s="36">
        <v>0</v>
      </c>
      <c r="G337" s="36">
        <v>0</v>
      </c>
      <c r="H337" s="36">
        <v>0</v>
      </c>
      <c r="I337" s="36">
        <v>1</v>
      </c>
      <c r="J337" s="36">
        <v>0</v>
      </c>
      <c r="K337" s="36">
        <v>1</v>
      </c>
    </row>
    <row r="338" spans="2:11" ht="15" customHeight="1" thickBot="1" x14ac:dyDescent="0.25">
      <c r="B338" s="74" t="s">
        <v>406</v>
      </c>
      <c r="C338" s="78">
        <v>0</v>
      </c>
      <c r="D338" s="78">
        <v>0</v>
      </c>
      <c r="E338" s="78">
        <v>0</v>
      </c>
      <c r="F338" s="78">
        <v>0</v>
      </c>
      <c r="G338" s="78">
        <v>0</v>
      </c>
      <c r="H338" s="78">
        <v>0</v>
      </c>
      <c r="I338" s="78">
        <v>3</v>
      </c>
      <c r="J338" s="78">
        <v>0</v>
      </c>
      <c r="K338" s="78">
        <v>0</v>
      </c>
    </row>
    <row r="339" spans="2:11" ht="15" customHeight="1" thickBot="1" x14ac:dyDescent="0.25">
      <c r="B339" s="47" t="s">
        <v>407</v>
      </c>
      <c r="C339" s="72">
        <v>0</v>
      </c>
      <c r="D339" s="72">
        <v>23</v>
      </c>
      <c r="E339" s="72">
        <v>12</v>
      </c>
      <c r="F339" s="72">
        <v>1</v>
      </c>
      <c r="G339" s="72">
        <v>0</v>
      </c>
      <c r="H339" s="72">
        <v>5</v>
      </c>
      <c r="I339" s="72">
        <v>12</v>
      </c>
      <c r="J339" s="72">
        <v>4</v>
      </c>
      <c r="K339" s="72">
        <v>8</v>
      </c>
    </row>
    <row r="340" spans="2:11" ht="15" customHeight="1" thickBot="1" x14ac:dyDescent="0.25">
      <c r="B340" s="47" t="s">
        <v>408</v>
      </c>
      <c r="C340" s="36">
        <v>0</v>
      </c>
      <c r="D340" s="36">
        <v>43</v>
      </c>
      <c r="E340" s="36">
        <v>26</v>
      </c>
      <c r="F340" s="36">
        <v>0</v>
      </c>
      <c r="G340" s="36">
        <v>1</v>
      </c>
      <c r="H340" s="36">
        <v>18</v>
      </c>
      <c r="I340" s="36">
        <v>26</v>
      </c>
      <c r="J340" s="36">
        <v>21</v>
      </c>
      <c r="K340" s="36">
        <v>22</v>
      </c>
    </row>
    <row r="341" spans="2:11" ht="15" customHeight="1" thickBot="1" x14ac:dyDescent="0.25">
      <c r="B341" s="47" t="s">
        <v>409</v>
      </c>
      <c r="C341" s="36">
        <v>0</v>
      </c>
      <c r="D341" s="36">
        <v>81</v>
      </c>
      <c r="E341" s="36">
        <v>29</v>
      </c>
      <c r="F341" s="36">
        <v>3</v>
      </c>
      <c r="G341" s="36">
        <v>1</v>
      </c>
      <c r="H341" s="36">
        <v>24</v>
      </c>
      <c r="I341" s="36">
        <v>26</v>
      </c>
      <c r="J341" s="36">
        <v>35</v>
      </c>
      <c r="K341" s="36">
        <v>20</v>
      </c>
    </row>
    <row r="342" spans="2:11" ht="15" customHeight="1" thickBot="1" x14ac:dyDescent="0.25">
      <c r="B342" s="47" t="s">
        <v>410</v>
      </c>
      <c r="C342" s="36">
        <v>0</v>
      </c>
      <c r="D342" s="36">
        <v>110</v>
      </c>
      <c r="E342" s="36">
        <v>80</v>
      </c>
      <c r="F342" s="36">
        <v>4</v>
      </c>
      <c r="G342" s="36">
        <v>2</v>
      </c>
      <c r="H342" s="36">
        <v>20</v>
      </c>
      <c r="I342" s="36">
        <v>67</v>
      </c>
      <c r="J342" s="36">
        <v>42</v>
      </c>
      <c r="K342" s="36">
        <v>44</v>
      </c>
    </row>
    <row r="343" spans="2:11" ht="15" customHeight="1" thickBot="1" x14ac:dyDescent="0.25">
      <c r="B343" s="47" t="s">
        <v>411</v>
      </c>
      <c r="C343" s="36">
        <v>0</v>
      </c>
      <c r="D343" s="36">
        <v>9</v>
      </c>
      <c r="E343" s="36">
        <v>9</v>
      </c>
      <c r="F343" s="36">
        <v>2</v>
      </c>
      <c r="G343" s="36">
        <v>0</v>
      </c>
      <c r="H343" s="36">
        <v>4</v>
      </c>
      <c r="I343" s="36">
        <v>5</v>
      </c>
      <c r="J343" s="36">
        <v>3</v>
      </c>
      <c r="K343" s="36">
        <v>2</v>
      </c>
    </row>
    <row r="344" spans="2:11" ht="15" customHeight="1" thickBot="1" x14ac:dyDescent="0.25">
      <c r="B344" s="47" t="s">
        <v>412</v>
      </c>
      <c r="C344" s="36">
        <v>0</v>
      </c>
      <c r="D344" s="36">
        <v>15</v>
      </c>
      <c r="E344" s="36">
        <v>16</v>
      </c>
      <c r="F344" s="36">
        <v>0</v>
      </c>
      <c r="G344" s="36">
        <v>0</v>
      </c>
      <c r="H344" s="36">
        <v>8</v>
      </c>
      <c r="I344" s="36">
        <v>1</v>
      </c>
      <c r="J344" s="36">
        <v>3</v>
      </c>
      <c r="K344" s="36">
        <v>5</v>
      </c>
    </row>
    <row r="345" spans="2:11" ht="15" customHeight="1" thickBot="1" x14ac:dyDescent="0.25">
      <c r="B345" s="47" t="s">
        <v>413</v>
      </c>
      <c r="C345" s="36">
        <v>0</v>
      </c>
      <c r="D345" s="36">
        <v>12</v>
      </c>
      <c r="E345" s="36">
        <v>7</v>
      </c>
      <c r="F345" s="36">
        <v>1</v>
      </c>
      <c r="G345" s="36">
        <v>0</v>
      </c>
      <c r="H345" s="36">
        <v>2</v>
      </c>
      <c r="I345" s="36">
        <v>5</v>
      </c>
      <c r="J345" s="36">
        <v>5</v>
      </c>
      <c r="K345" s="36">
        <v>6</v>
      </c>
    </row>
    <row r="346" spans="2:11" ht="15" customHeight="1" thickBot="1" x14ac:dyDescent="0.25">
      <c r="B346" s="47" t="s">
        <v>414</v>
      </c>
      <c r="C346" s="36">
        <v>0</v>
      </c>
      <c r="D346" s="36">
        <v>3</v>
      </c>
      <c r="E346" s="36">
        <v>5</v>
      </c>
      <c r="F346" s="36">
        <v>0</v>
      </c>
      <c r="G346" s="36">
        <v>0</v>
      </c>
      <c r="H346" s="36">
        <v>0</v>
      </c>
      <c r="I346" s="36">
        <v>4</v>
      </c>
      <c r="J346" s="36">
        <v>0</v>
      </c>
      <c r="K346" s="36">
        <v>3</v>
      </c>
    </row>
    <row r="347" spans="2:11" ht="15" customHeight="1" thickBot="1" x14ac:dyDescent="0.25">
      <c r="B347" s="47" t="s">
        <v>415</v>
      </c>
      <c r="C347" s="36">
        <v>0</v>
      </c>
      <c r="D347" s="36">
        <v>5</v>
      </c>
      <c r="E347" s="36">
        <v>5</v>
      </c>
      <c r="F347" s="36">
        <v>0</v>
      </c>
      <c r="G347" s="36">
        <v>0</v>
      </c>
      <c r="H347" s="36">
        <v>2</v>
      </c>
      <c r="I347" s="36">
        <v>2</v>
      </c>
      <c r="J347" s="36">
        <v>3</v>
      </c>
      <c r="K347" s="36">
        <v>3</v>
      </c>
    </row>
    <row r="348" spans="2:11" ht="15" customHeight="1" thickBot="1" x14ac:dyDescent="0.25">
      <c r="B348" s="47" t="s">
        <v>416</v>
      </c>
      <c r="C348" s="36">
        <v>0</v>
      </c>
      <c r="D348" s="36">
        <v>16</v>
      </c>
      <c r="E348" s="36">
        <v>7</v>
      </c>
      <c r="F348" s="36">
        <v>0</v>
      </c>
      <c r="G348" s="36">
        <v>0</v>
      </c>
      <c r="H348" s="36">
        <v>2</v>
      </c>
      <c r="I348" s="36">
        <v>8</v>
      </c>
      <c r="J348" s="36">
        <v>6</v>
      </c>
      <c r="K348" s="36">
        <v>7</v>
      </c>
    </row>
    <row r="349" spans="2:11" ht="15" customHeight="1" thickBot="1" x14ac:dyDescent="0.25">
      <c r="B349" s="47" t="s">
        <v>417</v>
      </c>
      <c r="C349" s="36">
        <v>0</v>
      </c>
      <c r="D349" s="36">
        <v>10</v>
      </c>
      <c r="E349" s="36">
        <v>6</v>
      </c>
      <c r="F349" s="36">
        <v>1</v>
      </c>
      <c r="G349" s="36">
        <v>0</v>
      </c>
      <c r="H349" s="36">
        <v>0</v>
      </c>
      <c r="I349" s="36">
        <v>3</v>
      </c>
      <c r="J349" s="36">
        <v>2</v>
      </c>
      <c r="K349" s="36">
        <v>3</v>
      </c>
    </row>
    <row r="350" spans="2:11" ht="15" customHeight="1" thickBot="1" x14ac:dyDescent="0.25">
      <c r="B350" s="47" t="s">
        <v>418</v>
      </c>
      <c r="C350" s="36">
        <v>0</v>
      </c>
      <c r="D350" s="36">
        <v>6</v>
      </c>
      <c r="E350" s="36">
        <v>1</v>
      </c>
      <c r="F350" s="36">
        <v>0</v>
      </c>
      <c r="G350" s="36">
        <v>0</v>
      </c>
      <c r="H350" s="36">
        <v>2</v>
      </c>
      <c r="I350" s="36">
        <v>2</v>
      </c>
      <c r="J350" s="36">
        <v>0</v>
      </c>
      <c r="K350" s="36">
        <v>2</v>
      </c>
    </row>
    <row r="351" spans="2:11" ht="15" customHeight="1" thickBot="1" x14ac:dyDescent="0.25">
      <c r="B351" s="47" t="s">
        <v>419</v>
      </c>
      <c r="C351" s="36">
        <v>0</v>
      </c>
      <c r="D351" s="36">
        <v>8</v>
      </c>
      <c r="E351" s="36">
        <v>4</v>
      </c>
      <c r="F351" s="36">
        <v>0</v>
      </c>
      <c r="G351" s="36">
        <v>0</v>
      </c>
      <c r="H351" s="36">
        <v>3</v>
      </c>
      <c r="I351" s="36">
        <v>4</v>
      </c>
      <c r="J351" s="36">
        <v>3</v>
      </c>
      <c r="K351" s="36">
        <v>2</v>
      </c>
    </row>
    <row r="352" spans="2:11" ht="15" customHeight="1" thickBot="1" x14ac:dyDescent="0.25">
      <c r="B352" s="74" t="s">
        <v>420</v>
      </c>
      <c r="C352" s="61">
        <v>0</v>
      </c>
      <c r="D352" s="61">
        <v>7</v>
      </c>
      <c r="E352" s="61">
        <v>7</v>
      </c>
      <c r="F352" s="61">
        <v>0</v>
      </c>
      <c r="G352" s="61">
        <v>0</v>
      </c>
      <c r="H352" s="61">
        <v>1</v>
      </c>
      <c r="I352" s="61">
        <v>5</v>
      </c>
      <c r="J352" s="61">
        <v>7</v>
      </c>
      <c r="K352" s="61">
        <v>8</v>
      </c>
    </row>
    <row r="353" spans="2:11" ht="15" customHeight="1" thickBot="1" x14ac:dyDescent="0.25">
      <c r="B353" s="47" t="s">
        <v>421</v>
      </c>
      <c r="C353" s="36">
        <v>0</v>
      </c>
      <c r="D353" s="36">
        <v>10</v>
      </c>
      <c r="E353" s="36">
        <v>8</v>
      </c>
      <c r="F353" s="36">
        <v>0</v>
      </c>
      <c r="G353" s="36">
        <v>0</v>
      </c>
      <c r="H353" s="36">
        <v>0</v>
      </c>
      <c r="I353" s="36">
        <v>6</v>
      </c>
      <c r="J353" s="36">
        <v>1</v>
      </c>
      <c r="K353" s="36">
        <v>6</v>
      </c>
    </row>
    <row r="354" spans="2:11" ht="15" customHeight="1" thickBot="1" x14ac:dyDescent="0.25">
      <c r="B354" s="47" t="s">
        <v>422</v>
      </c>
      <c r="C354" s="36">
        <v>0</v>
      </c>
      <c r="D354" s="36">
        <v>3</v>
      </c>
      <c r="E354" s="36">
        <v>5</v>
      </c>
      <c r="F354" s="36">
        <v>1</v>
      </c>
      <c r="G354" s="36">
        <v>0</v>
      </c>
      <c r="H354" s="36">
        <v>0</v>
      </c>
      <c r="I354" s="36">
        <v>3</v>
      </c>
      <c r="J354" s="36">
        <v>1</v>
      </c>
      <c r="K354" s="36">
        <v>4</v>
      </c>
    </row>
    <row r="355" spans="2:11" ht="15" customHeight="1" thickBot="1" x14ac:dyDescent="0.25">
      <c r="B355" s="47" t="s">
        <v>423</v>
      </c>
      <c r="C355" s="36">
        <v>0</v>
      </c>
      <c r="D355" s="36">
        <v>40</v>
      </c>
      <c r="E355" s="36">
        <v>20</v>
      </c>
      <c r="F355" s="36">
        <v>2</v>
      </c>
      <c r="G355" s="36">
        <v>1</v>
      </c>
      <c r="H355" s="36">
        <v>5</v>
      </c>
      <c r="I355" s="36">
        <v>20</v>
      </c>
      <c r="J355" s="36">
        <v>11</v>
      </c>
      <c r="K355" s="36">
        <v>19</v>
      </c>
    </row>
    <row r="356" spans="2:11" ht="15" customHeight="1" thickBot="1" x14ac:dyDescent="0.25">
      <c r="B356" s="47" t="s">
        <v>424</v>
      </c>
      <c r="C356" s="36">
        <v>0</v>
      </c>
      <c r="D356" s="36">
        <v>7</v>
      </c>
      <c r="E356" s="36">
        <v>5</v>
      </c>
      <c r="F356" s="36">
        <v>0</v>
      </c>
      <c r="G356" s="36">
        <v>1</v>
      </c>
      <c r="H356" s="36">
        <v>0</v>
      </c>
      <c r="I356" s="36">
        <v>2</v>
      </c>
      <c r="J356" s="36">
        <v>1</v>
      </c>
      <c r="K356" s="36">
        <v>4</v>
      </c>
    </row>
    <row r="357" spans="2:11" ht="15" customHeight="1" thickBot="1" x14ac:dyDescent="0.25">
      <c r="B357" s="47" t="s">
        <v>425</v>
      </c>
      <c r="C357" s="36">
        <v>0</v>
      </c>
      <c r="D357" s="36">
        <v>8</v>
      </c>
      <c r="E357" s="36">
        <v>8</v>
      </c>
      <c r="F357" s="36">
        <v>1</v>
      </c>
      <c r="G357" s="36">
        <v>0</v>
      </c>
      <c r="H357" s="36">
        <v>3</v>
      </c>
      <c r="I357" s="36">
        <v>5</v>
      </c>
      <c r="J357" s="36">
        <v>8</v>
      </c>
      <c r="K357" s="36">
        <v>0</v>
      </c>
    </row>
    <row r="358" spans="2:11" ht="15" customHeight="1" thickBot="1" x14ac:dyDescent="0.25">
      <c r="B358" s="47" t="s">
        <v>426</v>
      </c>
      <c r="C358" s="36">
        <v>0</v>
      </c>
      <c r="D358" s="36">
        <v>8</v>
      </c>
      <c r="E358" s="36">
        <v>11</v>
      </c>
      <c r="F358" s="36">
        <v>0</v>
      </c>
      <c r="G358" s="36">
        <v>0</v>
      </c>
      <c r="H358" s="36">
        <v>1</v>
      </c>
      <c r="I358" s="36">
        <v>7</v>
      </c>
      <c r="J358" s="36">
        <v>8</v>
      </c>
      <c r="K358" s="36">
        <v>7</v>
      </c>
    </row>
    <row r="359" spans="2:11" ht="15" customHeight="1" thickBot="1" x14ac:dyDescent="0.25">
      <c r="B359" s="47" t="s">
        <v>427</v>
      </c>
      <c r="C359" s="36">
        <v>0</v>
      </c>
      <c r="D359" s="36">
        <v>4</v>
      </c>
      <c r="E359" s="36">
        <v>0</v>
      </c>
      <c r="F359" s="36">
        <v>0</v>
      </c>
      <c r="G359" s="36">
        <v>0</v>
      </c>
      <c r="H359" s="36">
        <v>0</v>
      </c>
      <c r="I359" s="36">
        <v>0</v>
      </c>
      <c r="J359" s="36">
        <v>2</v>
      </c>
      <c r="K359" s="36">
        <v>1</v>
      </c>
    </row>
    <row r="360" spans="2:11" ht="15" customHeight="1" thickBot="1" x14ac:dyDescent="0.25">
      <c r="B360" s="47" t="s">
        <v>428</v>
      </c>
      <c r="C360" s="36">
        <v>0</v>
      </c>
      <c r="D360" s="36">
        <v>1</v>
      </c>
      <c r="E360" s="36">
        <v>0</v>
      </c>
      <c r="F360" s="36">
        <v>0</v>
      </c>
      <c r="G360" s="36">
        <v>0</v>
      </c>
      <c r="H360" s="36">
        <v>0</v>
      </c>
      <c r="I360" s="36">
        <v>0</v>
      </c>
      <c r="J360" s="36">
        <v>2</v>
      </c>
      <c r="K360" s="36">
        <v>0</v>
      </c>
    </row>
    <row r="361" spans="2:11" ht="15" customHeight="1" thickBot="1" x14ac:dyDescent="0.25">
      <c r="B361" s="74" t="s">
        <v>429</v>
      </c>
      <c r="C361" s="78">
        <v>0</v>
      </c>
      <c r="D361" s="78">
        <v>0</v>
      </c>
      <c r="E361" s="78">
        <v>0</v>
      </c>
      <c r="F361" s="78">
        <v>1</v>
      </c>
      <c r="G361" s="78">
        <v>0</v>
      </c>
      <c r="H361" s="78">
        <v>1</v>
      </c>
      <c r="I361" s="78">
        <v>0</v>
      </c>
      <c r="J361" s="78">
        <v>0</v>
      </c>
      <c r="K361" s="78">
        <v>0</v>
      </c>
    </row>
    <row r="362" spans="2:11" ht="15" customHeight="1" thickBot="1" x14ac:dyDescent="0.25">
      <c r="B362" s="47" t="s">
        <v>430</v>
      </c>
      <c r="C362" s="72">
        <v>0</v>
      </c>
      <c r="D362" s="72">
        <v>57</v>
      </c>
      <c r="E362" s="72">
        <v>37</v>
      </c>
      <c r="F362" s="72">
        <v>2</v>
      </c>
      <c r="G362" s="72">
        <v>1</v>
      </c>
      <c r="H362" s="72">
        <v>4</v>
      </c>
      <c r="I362" s="72">
        <v>34</v>
      </c>
      <c r="J362" s="72">
        <v>21</v>
      </c>
      <c r="K362" s="72">
        <v>23</v>
      </c>
    </row>
    <row r="363" spans="2:11" ht="15" customHeight="1" thickBot="1" x14ac:dyDescent="0.25">
      <c r="B363" s="47" t="s">
        <v>431</v>
      </c>
      <c r="C363" s="36">
        <v>0</v>
      </c>
      <c r="D363" s="36">
        <v>4</v>
      </c>
      <c r="E363" s="36">
        <v>1</v>
      </c>
      <c r="F363" s="36">
        <v>1</v>
      </c>
      <c r="G363" s="36">
        <v>0</v>
      </c>
      <c r="H363" s="36">
        <v>1</v>
      </c>
      <c r="I363" s="36">
        <v>1</v>
      </c>
      <c r="J363" s="36">
        <v>1</v>
      </c>
      <c r="K363" s="36">
        <v>0</v>
      </c>
    </row>
    <row r="364" spans="2:11" ht="15" customHeight="1" thickBot="1" x14ac:dyDescent="0.25">
      <c r="B364" s="47" t="s">
        <v>432</v>
      </c>
      <c r="C364" s="36">
        <v>0</v>
      </c>
      <c r="D364" s="36">
        <v>1</v>
      </c>
      <c r="E364" s="36">
        <v>2</v>
      </c>
      <c r="F364" s="36">
        <v>0</v>
      </c>
      <c r="G364" s="36">
        <v>0</v>
      </c>
      <c r="H364" s="36">
        <v>1</v>
      </c>
      <c r="I364" s="36">
        <v>3</v>
      </c>
      <c r="J364" s="36">
        <v>1</v>
      </c>
      <c r="K364" s="36">
        <v>3</v>
      </c>
    </row>
    <row r="365" spans="2:11" ht="15" customHeight="1" thickBot="1" x14ac:dyDescent="0.25">
      <c r="B365" s="47" t="s">
        <v>433</v>
      </c>
      <c r="C365" s="36">
        <v>0</v>
      </c>
      <c r="D365" s="36">
        <v>0</v>
      </c>
      <c r="E365" s="36">
        <v>0</v>
      </c>
      <c r="F365" s="36">
        <v>0</v>
      </c>
      <c r="G365" s="36">
        <v>0</v>
      </c>
      <c r="H365" s="36">
        <v>0</v>
      </c>
      <c r="I365" s="36">
        <v>0</v>
      </c>
      <c r="J365" s="36">
        <v>0</v>
      </c>
      <c r="K365" s="36">
        <v>1</v>
      </c>
    </row>
    <row r="366" spans="2:11" ht="15" customHeight="1" thickBot="1" x14ac:dyDescent="0.25">
      <c r="B366" s="47" t="s">
        <v>434</v>
      </c>
      <c r="C366" s="36">
        <v>0</v>
      </c>
      <c r="D366" s="36">
        <v>4</v>
      </c>
      <c r="E366" s="36">
        <v>2</v>
      </c>
      <c r="F366" s="36">
        <v>1</v>
      </c>
      <c r="G366" s="36">
        <v>0</v>
      </c>
      <c r="H366" s="36">
        <v>1</v>
      </c>
      <c r="I366" s="36">
        <v>2</v>
      </c>
      <c r="J366" s="36">
        <v>4</v>
      </c>
      <c r="K366" s="36">
        <v>10</v>
      </c>
    </row>
    <row r="367" spans="2:11" ht="15" customHeight="1" thickBot="1" x14ac:dyDescent="0.25">
      <c r="B367" s="47" t="s">
        <v>435</v>
      </c>
      <c r="C367" s="36">
        <v>0</v>
      </c>
      <c r="D367" s="36">
        <v>9</v>
      </c>
      <c r="E367" s="36">
        <v>1</v>
      </c>
      <c r="F367" s="36">
        <v>1</v>
      </c>
      <c r="G367" s="36">
        <v>0</v>
      </c>
      <c r="H367" s="36">
        <v>5</v>
      </c>
      <c r="I367" s="36">
        <v>1</v>
      </c>
      <c r="J367" s="36">
        <v>8</v>
      </c>
      <c r="K367" s="36">
        <v>7</v>
      </c>
    </row>
    <row r="368" spans="2:11" ht="15" customHeight="1" thickBot="1" x14ac:dyDescent="0.25">
      <c r="B368" s="47" t="s">
        <v>436</v>
      </c>
      <c r="C368" s="36">
        <v>0</v>
      </c>
      <c r="D368" s="36">
        <v>6</v>
      </c>
      <c r="E368" s="36">
        <v>4</v>
      </c>
      <c r="F368" s="36">
        <v>0</v>
      </c>
      <c r="G368" s="36">
        <v>0</v>
      </c>
      <c r="H368" s="36">
        <v>1</v>
      </c>
      <c r="I368" s="36">
        <v>4</v>
      </c>
      <c r="J368" s="36">
        <v>0</v>
      </c>
      <c r="K368" s="36">
        <v>2</v>
      </c>
    </row>
    <row r="369" spans="2:11" ht="15" customHeight="1" thickBot="1" x14ac:dyDescent="0.25">
      <c r="B369" s="47" t="s">
        <v>437</v>
      </c>
      <c r="C369" s="36">
        <v>0</v>
      </c>
      <c r="D369" s="36">
        <v>0</v>
      </c>
      <c r="E369" s="36">
        <v>1</v>
      </c>
      <c r="F369" s="36">
        <v>0</v>
      </c>
      <c r="G369" s="36">
        <v>0</v>
      </c>
      <c r="H369" s="36">
        <v>0</v>
      </c>
      <c r="I369" s="36">
        <v>1</v>
      </c>
      <c r="J369" s="36">
        <v>0</v>
      </c>
      <c r="K369" s="36">
        <v>3</v>
      </c>
    </row>
    <row r="370" spans="2:11" ht="15" customHeight="1" thickBot="1" x14ac:dyDescent="0.25">
      <c r="B370" s="70" t="s">
        <v>438</v>
      </c>
      <c r="C370" s="71">
        <v>0</v>
      </c>
      <c r="D370" s="71">
        <v>0</v>
      </c>
      <c r="E370" s="71">
        <v>1</v>
      </c>
      <c r="F370" s="71">
        <v>0</v>
      </c>
      <c r="G370" s="71">
        <v>0</v>
      </c>
      <c r="H370" s="71">
        <v>1</v>
      </c>
      <c r="I370" s="71">
        <v>1</v>
      </c>
      <c r="J370" s="71">
        <v>1</v>
      </c>
      <c r="K370" s="71">
        <v>1</v>
      </c>
    </row>
    <row r="371" spans="2:11" ht="15" customHeight="1" thickBot="1" x14ac:dyDescent="0.25">
      <c r="B371" s="76" t="s">
        <v>439</v>
      </c>
      <c r="C371" s="72">
        <v>0</v>
      </c>
      <c r="D371" s="72">
        <v>12</v>
      </c>
      <c r="E371" s="72">
        <v>14</v>
      </c>
      <c r="F371" s="72">
        <v>0</v>
      </c>
      <c r="G371" s="72">
        <v>0</v>
      </c>
      <c r="H371" s="72">
        <v>3</v>
      </c>
      <c r="I371" s="72">
        <v>11</v>
      </c>
      <c r="J371" s="72">
        <v>5</v>
      </c>
      <c r="K371" s="72">
        <v>4</v>
      </c>
    </row>
    <row r="372" spans="2:11" ht="15" customHeight="1" thickBot="1" x14ac:dyDescent="0.25">
      <c r="B372" s="47" t="s">
        <v>440</v>
      </c>
      <c r="C372" s="36">
        <v>0</v>
      </c>
      <c r="D372" s="36">
        <v>19</v>
      </c>
      <c r="E372" s="36">
        <v>15</v>
      </c>
      <c r="F372" s="36">
        <v>0</v>
      </c>
      <c r="G372" s="36">
        <v>1</v>
      </c>
      <c r="H372" s="36">
        <v>2</v>
      </c>
      <c r="I372" s="36">
        <v>12</v>
      </c>
      <c r="J372" s="36">
        <v>10</v>
      </c>
      <c r="K372" s="36">
        <v>5</v>
      </c>
    </row>
    <row r="373" spans="2:11" ht="15" customHeight="1" thickBot="1" x14ac:dyDescent="0.25">
      <c r="B373" s="47" t="s">
        <v>441</v>
      </c>
      <c r="C373" s="36">
        <v>0</v>
      </c>
      <c r="D373" s="36">
        <v>108</v>
      </c>
      <c r="E373" s="36">
        <v>62</v>
      </c>
      <c r="F373" s="36">
        <v>5</v>
      </c>
      <c r="G373" s="36">
        <v>0</v>
      </c>
      <c r="H373" s="36">
        <v>24</v>
      </c>
      <c r="I373" s="36">
        <v>95</v>
      </c>
      <c r="J373" s="36">
        <v>67</v>
      </c>
      <c r="K373" s="36">
        <v>50</v>
      </c>
    </row>
    <row r="374" spans="2:11" ht="15" customHeight="1" thickBot="1" x14ac:dyDescent="0.25">
      <c r="B374" s="47" t="s">
        <v>442</v>
      </c>
      <c r="C374" s="36">
        <v>0</v>
      </c>
      <c r="D374" s="36">
        <v>45</v>
      </c>
      <c r="E374" s="36">
        <v>28</v>
      </c>
      <c r="F374" s="36">
        <v>1</v>
      </c>
      <c r="G374" s="36">
        <v>0</v>
      </c>
      <c r="H374" s="36">
        <v>8</v>
      </c>
      <c r="I374" s="36">
        <v>24</v>
      </c>
      <c r="J374" s="36">
        <v>18</v>
      </c>
      <c r="K374" s="36">
        <v>9</v>
      </c>
    </row>
    <row r="375" spans="2:11" ht="15" customHeight="1" thickBot="1" x14ac:dyDescent="0.25">
      <c r="B375" s="47" t="s">
        <v>443</v>
      </c>
      <c r="C375" s="36">
        <v>0</v>
      </c>
      <c r="D375" s="36">
        <v>7</v>
      </c>
      <c r="E375" s="36">
        <v>2</v>
      </c>
      <c r="F375" s="36">
        <v>0</v>
      </c>
      <c r="G375" s="36">
        <v>1</v>
      </c>
      <c r="H375" s="36">
        <v>1</v>
      </c>
      <c r="I375" s="36">
        <v>4</v>
      </c>
      <c r="J375" s="36">
        <v>2</v>
      </c>
      <c r="K375" s="36">
        <v>3</v>
      </c>
    </row>
    <row r="376" spans="2:11" ht="15" customHeight="1" thickBot="1" x14ac:dyDescent="0.25">
      <c r="B376" s="47" t="s">
        <v>444</v>
      </c>
      <c r="C376" s="36">
        <v>0</v>
      </c>
      <c r="D376" s="36">
        <v>18</v>
      </c>
      <c r="E376" s="36">
        <v>11</v>
      </c>
      <c r="F376" s="36">
        <v>0</v>
      </c>
      <c r="G376" s="36">
        <v>0</v>
      </c>
      <c r="H376" s="36">
        <v>5</v>
      </c>
      <c r="I376" s="36">
        <v>9</v>
      </c>
      <c r="J376" s="36">
        <v>7</v>
      </c>
      <c r="K376" s="36">
        <v>7</v>
      </c>
    </row>
    <row r="377" spans="2:11" ht="15" customHeight="1" thickBot="1" x14ac:dyDescent="0.25">
      <c r="B377" s="47" t="s">
        <v>445</v>
      </c>
      <c r="C377" s="36">
        <v>0</v>
      </c>
      <c r="D377" s="36">
        <v>21</v>
      </c>
      <c r="E377" s="36">
        <v>8</v>
      </c>
      <c r="F377" s="36">
        <v>1</v>
      </c>
      <c r="G377" s="36">
        <v>2</v>
      </c>
      <c r="H377" s="36">
        <v>3</v>
      </c>
      <c r="I377" s="36">
        <v>14</v>
      </c>
      <c r="J377" s="36">
        <v>5</v>
      </c>
      <c r="K377" s="36">
        <v>7</v>
      </c>
    </row>
    <row r="378" spans="2:11" ht="15" customHeight="1" thickBot="1" x14ac:dyDescent="0.25">
      <c r="B378" s="47" t="s">
        <v>446</v>
      </c>
      <c r="C378" s="36">
        <v>0</v>
      </c>
      <c r="D378" s="36">
        <v>7</v>
      </c>
      <c r="E378" s="36">
        <v>4</v>
      </c>
      <c r="F378" s="36">
        <v>0</v>
      </c>
      <c r="G378" s="36">
        <v>0</v>
      </c>
      <c r="H378" s="36">
        <v>3</v>
      </c>
      <c r="I378" s="36">
        <v>3</v>
      </c>
      <c r="J378" s="36">
        <v>4</v>
      </c>
      <c r="K378" s="36">
        <v>6</v>
      </c>
    </row>
    <row r="379" spans="2:11" ht="15" customHeight="1" thickBot="1" x14ac:dyDescent="0.25">
      <c r="B379" s="47" t="s">
        <v>447</v>
      </c>
      <c r="C379" s="36">
        <v>0</v>
      </c>
      <c r="D379" s="36">
        <v>21</v>
      </c>
      <c r="E379" s="36">
        <v>11</v>
      </c>
      <c r="F379" s="36">
        <v>0</v>
      </c>
      <c r="G379" s="36">
        <v>0</v>
      </c>
      <c r="H379" s="36">
        <v>6</v>
      </c>
      <c r="I379" s="36">
        <v>14</v>
      </c>
      <c r="J379" s="36">
        <v>7</v>
      </c>
      <c r="K379" s="36">
        <v>6</v>
      </c>
    </row>
    <row r="380" spans="2:11" ht="15" customHeight="1" thickBot="1" x14ac:dyDescent="0.25">
      <c r="B380" s="47" t="s">
        <v>448</v>
      </c>
      <c r="C380" s="36">
        <v>0</v>
      </c>
      <c r="D380" s="36">
        <v>9</v>
      </c>
      <c r="E380" s="36">
        <v>7</v>
      </c>
      <c r="F380" s="36">
        <v>1</v>
      </c>
      <c r="G380" s="36">
        <v>1</v>
      </c>
      <c r="H380" s="36">
        <v>2</v>
      </c>
      <c r="I380" s="36">
        <v>11</v>
      </c>
      <c r="J380" s="36">
        <v>12</v>
      </c>
      <c r="K380" s="36">
        <v>8</v>
      </c>
    </row>
    <row r="381" spans="2:11" ht="15" customHeight="1" thickBot="1" x14ac:dyDescent="0.25">
      <c r="B381" s="47" t="s">
        <v>449</v>
      </c>
      <c r="C381" s="36">
        <v>0</v>
      </c>
      <c r="D381" s="36">
        <v>11</v>
      </c>
      <c r="E381" s="36">
        <v>10</v>
      </c>
      <c r="F381" s="36">
        <v>0</v>
      </c>
      <c r="G381" s="36">
        <v>0</v>
      </c>
      <c r="H381" s="36">
        <v>2</v>
      </c>
      <c r="I381" s="36">
        <v>6</v>
      </c>
      <c r="J381" s="36">
        <v>9</v>
      </c>
      <c r="K381" s="36">
        <v>7</v>
      </c>
    </row>
    <row r="382" spans="2:11" ht="15" customHeight="1" thickBot="1" x14ac:dyDescent="0.25">
      <c r="B382" s="47" t="s">
        <v>450</v>
      </c>
      <c r="C382" s="36">
        <v>0</v>
      </c>
      <c r="D382" s="36">
        <v>8</v>
      </c>
      <c r="E382" s="36">
        <v>5</v>
      </c>
      <c r="F382" s="36">
        <v>1</v>
      </c>
      <c r="G382" s="36">
        <v>0</v>
      </c>
      <c r="H382" s="36">
        <v>2</v>
      </c>
      <c r="I382" s="36">
        <v>6</v>
      </c>
      <c r="J382" s="36">
        <v>0</v>
      </c>
      <c r="K382" s="36">
        <v>3</v>
      </c>
    </row>
    <row r="383" spans="2:11" ht="15" customHeight="1" thickBot="1" x14ac:dyDescent="0.25">
      <c r="B383" s="70" t="s">
        <v>451</v>
      </c>
      <c r="C383" s="71">
        <v>0</v>
      </c>
      <c r="D383" s="71">
        <v>8</v>
      </c>
      <c r="E383" s="71">
        <v>10</v>
      </c>
      <c r="F383" s="71">
        <v>0</v>
      </c>
      <c r="G383" s="71">
        <v>0</v>
      </c>
      <c r="H383" s="71">
        <v>7</v>
      </c>
      <c r="I383" s="71">
        <v>8</v>
      </c>
      <c r="J383" s="71">
        <v>4</v>
      </c>
      <c r="K383" s="71">
        <v>9</v>
      </c>
    </row>
    <row r="384" spans="2:11" ht="15" customHeight="1" thickBot="1" x14ac:dyDescent="0.25">
      <c r="B384" s="76" t="s">
        <v>452</v>
      </c>
      <c r="C384" s="72">
        <v>0</v>
      </c>
      <c r="D384" s="72">
        <v>11</v>
      </c>
      <c r="E384" s="72">
        <v>5</v>
      </c>
      <c r="F384" s="72">
        <v>0</v>
      </c>
      <c r="G384" s="72">
        <v>1</v>
      </c>
      <c r="H384" s="72">
        <v>1</v>
      </c>
      <c r="I384" s="72">
        <v>1</v>
      </c>
      <c r="J384" s="72">
        <v>6</v>
      </c>
      <c r="K384" s="72">
        <v>2</v>
      </c>
    </row>
    <row r="385" spans="2:11" ht="15" customHeight="1" thickBot="1" x14ac:dyDescent="0.25">
      <c r="B385" s="47" t="s">
        <v>453</v>
      </c>
      <c r="C385" s="36">
        <v>0</v>
      </c>
      <c r="D385" s="36">
        <v>90</v>
      </c>
      <c r="E385" s="36">
        <v>55</v>
      </c>
      <c r="F385" s="36">
        <v>4</v>
      </c>
      <c r="G385" s="36">
        <v>2</v>
      </c>
      <c r="H385" s="36">
        <v>13</v>
      </c>
      <c r="I385" s="36">
        <v>55</v>
      </c>
      <c r="J385" s="36">
        <v>17</v>
      </c>
      <c r="K385" s="36">
        <v>28</v>
      </c>
    </row>
    <row r="386" spans="2:11" ht="15" customHeight="1" thickBot="1" x14ac:dyDescent="0.25">
      <c r="B386" s="47" t="s">
        <v>454</v>
      </c>
      <c r="C386" s="36">
        <v>0</v>
      </c>
      <c r="D386" s="36">
        <v>54</v>
      </c>
      <c r="E386" s="36">
        <v>35</v>
      </c>
      <c r="F386" s="36">
        <v>2</v>
      </c>
      <c r="G386" s="36">
        <v>0</v>
      </c>
      <c r="H386" s="36">
        <v>11</v>
      </c>
      <c r="I386" s="36">
        <v>26</v>
      </c>
      <c r="J386" s="36">
        <v>11</v>
      </c>
      <c r="K386" s="36">
        <v>20</v>
      </c>
    </row>
    <row r="387" spans="2:11" ht="15" customHeight="1" thickBot="1" x14ac:dyDescent="0.25">
      <c r="B387" s="47" t="s">
        <v>455</v>
      </c>
      <c r="C387" s="36">
        <v>0</v>
      </c>
      <c r="D387" s="36">
        <v>74</v>
      </c>
      <c r="E387" s="36">
        <v>46</v>
      </c>
      <c r="F387" s="36">
        <v>2</v>
      </c>
      <c r="G387" s="36">
        <v>1</v>
      </c>
      <c r="H387" s="36">
        <v>10</v>
      </c>
      <c r="I387" s="36">
        <v>45</v>
      </c>
      <c r="J387" s="36">
        <v>28</v>
      </c>
      <c r="K387" s="36">
        <v>31</v>
      </c>
    </row>
    <row r="388" spans="2:11" ht="15" customHeight="1" thickBot="1" x14ac:dyDescent="0.25">
      <c r="B388" s="47" t="s">
        <v>456</v>
      </c>
      <c r="C388" s="36">
        <v>0</v>
      </c>
      <c r="D388" s="36">
        <v>74</v>
      </c>
      <c r="E388" s="36">
        <v>40</v>
      </c>
      <c r="F388" s="36">
        <v>3</v>
      </c>
      <c r="G388" s="36">
        <v>0</v>
      </c>
      <c r="H388" s="36">
        <v>23</v>
      </c>
      <c r="I388" s="36">
        <v>60</v>
      </c>
      <c r="J388" s="36">
        <v>15</v>
      </c>
      <c r="K388" s="36">
        <v>29</v>
      </c>
    </row>
    <row r="389" spans="2:11" ht="15" customHeight="1" thickBot="1" x14ac:dyDescent="0.25">
      <c r="B389" s="47" t="s">
        <v>457</v>
      </c>
      <c r="C389" s="36">
        <v>1</v>
      </c>
      <c r="D389" s="36">
        <v>112</v>
      </c>
      <c r="E389" s="36">
        <v>103</v>
      </c>
      <c r="F389" s="36">
        <v>3</v>
      </c>
      <c r="G389" s="36">
        <v>2</v>
      </c>
      <c r="H389" s="36">
        <v>27</v>
      </c>
      <c r="I389" s="36">
        <v>91</v>
      </c>
      <c r="J389" s="36">
        <v>43</v>
      </c>
      <c r="K389" s="36">
        <v>69</v>
      </c>
    </row>
    <row r="390" spans="2:11" ht="15" customHeight="1" thickBot="1" x14ac:dyDescent="0.25">
      <c r="B390" s="47" t="s">
        <v>458</v>
      </c>
      <c r="C390" s="36">
        <v>0</v>
      </c>
      <c r="D390" s="36">
        <v>36</v>
      </c>
      <c r="E390" s="36">
        <v>22</v>
      </c>
      <c r="F390" s="36">
        <v>0</v>
      </c>
      <c r="G390" s="36">
        <v>0</v>
      </c>
      <c r="H390" s="36">
        <v>11</v>
      </c>
      <c r="I390" s="36">
        <v>20</v>
      </c>
      <c r="J390" s="36">
        <v>12</v>
      </c>
      <c r="K390" s="36">
        <v>16</v>
      </c>
    </row>
    <row r="391" spans="2:11" ht="15" customHeight="1" thickBot="1" x14ac:dyDescent="0.25">
      <c r="B391" s="47" t="s">
        <v>459</v>
      </c>
      <c r="C391" s="36">
        <v>0</v>
      </c>
      <c r="D391" s="36">
        <v>23</v>
      </c>
      <c r="E391" s="36">
        <v>18</v>
      </c>
      <c r="F391" s="36">
        <v>1</v>
      </c>
      <c r="G391" s="36">
        <v>0</v>
      </c>
      <c r="H391" s="36">
        <v>1</v>
      </c>
      <c r="I391" s="36">
        <v>24</v>
      </c>
      <c r="J391" s="36">
        <v>12</v>
      </c>
      <c r="K391" s="36">
        <v>10</v>
      </c>
    </row>
    <row r="392" spans="2:11" ht="15" customHeight="1" thickBot="1" x14ac:dyDescent="0.25">
      <c r="B392" s="47" t="s">
        <v>460</v>
      </c>
      <c r="C392" s="36">
        <v>0</v>
      </c>
      <c r="D392" s="36">
        <v>51</v>
      </c>
      <c r="E392" s="36">
        <v>30</v>
      </c>
      <c r="F392" s="36">
        <v>4</v>
      </c>
      <c r="G392" s="36">
        <v>0</v>
      </c>
      <c r="H392" s="36">
        <v>18</v>
      </c>
      <c r="I392" s="36">
        <v>47</v>
      </c>
      <c r="J392" s="36">
        <v>29</v>
      </c>
      <c r="K392" s="36">
        <v>29</v>
      </c>
    </row>
    <row r="393" spans="2:11" ht="15" customHeight="1" thickBot="1" x14ac:dyDescent="0.25">
      <c r="B393" s="47" t="s">
        <v>461</v>
      </c>
      <c r="C393" s="36">
        <v>0</v>
      </c>
      <c r="D393" s="36">
        <v>42</v>
      </c>
      <c r="E393" s="36">
        <v>41</v>
      </c>
      <c r="F393" s="36">
        <v>1</v>
      </c>
      <c r="G393" s="36">
        <v>1</v>
      </c>
      <c r="H393" s="36">
        <v>14</v>
      </c>
      <c r="I393" s="36">
        <v>35</v>
      </c>
      <c r="J393" s="36">
        <v>21</v>
      </c>
      <c r="K393" s="36">
        <v>25</v>
      </c>
    </row>
    <row r="394" spans="2:11" ht="15" customHeight="1" thickBot="1" x14ac:dyDescent="0.25">
      <c r="B394" s="47" t="s">
        <v>462</v>
      </c>
      <c r="C394" s="36">
        <v>2</v>
      </c>
      <c r="D394" s="36">
        <v>1057</v>
      </c>
      <c r="E394" s="36">
        <v>662</v>
      </c>
      <c r="F394" s="36">
        <v>51</v>
      </c>
      <c r="G394" s="36">
        <v>20</v>
      </c>
      <c r="H394" s="36">
        <v>183</v>
      </c>
      <c r="I394" s="36">
        <v>609</v>
      </c>
      <c r="J394" s="36">
        <v>475</v>
      </c>
      <c r="K394" s="36">
        <v>575</v>
      </c>
    </row>
    <row r="395" spans="2:11" ht="15" customHeight="1" thickBot="1" x14ac:dyDescent="0.25">
      <c r="B395" s="47" t="s">
        <v>463</v>
      </c>
      <c r="C395" s="36">
        <v>0</v>
      </c>
      <c r="D395" s="36">
        <v>61</v>
      </c>
      <c r="E395" s="36">
        <v>31</v>
      </c>
      <c r="F395" s="36">
        <v>3</v>
      </c>
      <c r="G395" s="36">
        <v>1</v>
      </c>
      <c r="H395" s="36">
        <v>23</v>
      </c>
      <c r="I395" s="36">
        <v>34</v>
      </c>
      <c r="J395" s="36">
        <v>12</v>
      </c>
      <c r="K395" s="36">
        <v>17</v>
      </c>
    </row>
    <row r="396" spans="2:11" ht="15" customHeight="1" thickBot="1" x14ac:dyDescent="0.25">
      <c r="B396" s="47" t="s">
        <v>464</v>
      </c>
      <c r="C396" s="36">
        <v>0</v>
      </c>
      <c r="D396" s="36">
        <v>53</v>
      </c>
      <c r="E396" s="36">
        <v>39</v>
      </c>
      <c r="F396" s="36">
        <v>0</v>
      </c>
      <c r="G396" s="36">
        <v>0</v>
      </c>
      <c r="H396" s="36">
        <v>16</v>
      </c>
      <c r="I396" s="36">
        <v>39</v>
      </c>
      <c r="J396" s="36">
        <v>15</v>
      </c>
      <c r="K396" s="36">
        <v>22</v>
      </c>
    </row>
    <row r="397" spans="2:11" ht="15" customHeight="1" thickBot="1" x14ac:dyDescent="0.25">
      <c r="B397" s="47" t="s">
        <v>465</v>
      </c>
      <c r="C397" s="36">
        <v>0</v>
      </c>
      <c r="D397" s="36">
        <v>89</v>
      </c>
      <c r="E397" s="36">
        <v>47</v>
      </c>
      <c r="F397" s="36">
        <v>1</v>
      </c>
      <c r="G397" s="36">
        <v>3</v>
      </c>
      <c r="H397" s="36">
        <v>8</v>
      </c>
      <c r="I397" s="36">
        <v>41</v>
      </c>
      <c r="J397" s="36">
        <v>28</v>
      </c>
      <c r="K397" s="36">
        <v>38</v>
      </c>
    </row>
    <row r="398" spans="2:11" ht="15" customHeight="1" thickBot="1" x14ac:dyDescent="0.25">
      <c r="B398" s="47" t="s">
        <v>466</v>
      </c>
      <c r="C398" s="36">
        <v>0</v>
      </c>
      <c r="D398" s="36">
        <v>66</v>
      </c>
      <c r="E398" s="36">
        <v>32</v>
      </c>
      <c r="F398" s="36">
        <v>1</v>
      </c>
      <c r="G398" s="36">
        <v>1</v>
      </c>
      <c r="H398" s="36">
        <v>10</v>
      </c>
      <c r="I398" s="36">
        <v>35</v>
      </c>
      <c r="J398" s="36">
        <v>10</v>
      </c>
      <c r="K398" s="36">
        <v>14</v>
      </c>
    </row>
    <row r="399" spans="2:11" ht="15" customHeight="1" thickBot="1" x14ac:dyDescent="0.25">
      <c r="B399" s="47" t="s">
        <v>467</v>
      </c>
      <c r="C399" s="36">
        <v>0</v>
      </c>
      <c r="D399" s="36">
        <v>82</v>
      </c>
      <c r="E399" s="36">
        <v>35</v>
      </c>
      <c r="F399" s="36">
        <v>3</v>
      </c>
      <c r="G399" s="36">
        <v>1</v>
      </c>
      <c r="H399" s="36">
        <v>25</v>
      </c>
      <c r="I399" s="36">
        <v>32</v>
      </c>
      <c r="J399" s="36">
        <v>26</v>
      </c>
      <c r="K399" s="36">
        <v>37</v>
      </c>
    </row>
    <row r="400" spans="2:11" ht="15" customHeight="1" thickBot="1" x14ac:dyDescent="0.25">
      <c r="B400" s="47" t="s">
        <v>468</v>
      </c>
      <c r="C400" s="36">
        <v>0</v>
      </c>
      <c r="D400" s="36">
        <v>61</v>
      </c>
      <c r="E400" s="36">
        <v>32</v>
      </c>
      <c r="F400" s="36">
        <v>6</v>
      </c>
      <c r="G400" s="36">
        <v>3</v>
      </c>
      <c r="H400" s="36">
        <v>12</v>
      </c>
      <c r="I400" s="36">
        <v>28</v>
      </c>
      <c r="J400" s="36">
        <v>16</v>
      </c>
      <c r="K400" s="36">
        <v>20</v>
      </c>
    </row>
    <row r="401" spans="2:11" ht="15" customHeight="1" thickBot="1" x14ac:dyDescent="0.25">
      <c r="B401" s="47" t="s">
        <v>469</v>
      </c>
      <c r="C401" s="36">
        <v>0</v>
      </c>
      <c r="D401" s="36">
        <v>68</v>
      </c>
      <c r="E401" s="36">
        <v>30</v>
      </c>
      <c r="F401" s="36">
        <v>2</v>
      </c>
      <c r="G401" s="36">
        <v>1</v>
      </c>
      <c r="H401" s="36">
        <v>17</v>
      </c>
      <c r="I401" s="36">
        <v>61</v>
      </c>
      <c r="J401" s="36">
        <v>23</v>
      </c>
      <c r="K401" s="36">
        <v>31</v>
      </c>
    </row>
    <row r="402" spans="2:11" ht="15" customHeight="1" thickBot="1" x14ac:dyDescent="0.25">
      <c r="B402" s="47" t="s">
        <v>470</v>
      </c>
      <c r="C402" s="36">
        <v>0</v>
      </c>
      <c r="D402" s="36">
        <v>81</v>
      </c>
      <c r="E402" s="36">
        <v>48</v>
      </c>
      <c r="F402" s="36">
        <v>1</v>
      </c>
      <c r="G402" s="36">
        <v>0</v>
      </c>
      <c r="H402" s="36">
        <v>24</v>
      </c>
      <c r="I402" s="36">
        <v>31</v>
      </c>
      <c r="J402" s="36">
        <v>14</v>
      </c>
      <c r="K402" s="36">
        <v>27</v>
      </c>
    </row>
    <row r="403" spans="2:11" ht="15" customHeight="1" thickBot="1" x14ac:dyDescent="0.25">
      <c r="B403" s="47" t="s">
        <v>471</v>
      </c>
      <c r="C403" s="36">
        <v>0</v>
      </c>
      <c r="D403" s="36">
        <v>70</v>
      </c>
      <c r="E403" s="36">
        <v>34</v>
      </c>
      <c r="F403" s="36">
        <v>3</v>
      </c>
      <c r="G403" s="36">
        <v>2</v>
      </c>
      <c r="H403" s="36">
        <v>9</v>
      </c>
      <c r="I403" s="36">
        <v>36</v>
      </c>
      <c r="J403" s="36">
        <v>19</v>
      </c>
      <c r="K403" s="36">
        <v>32</v>
      </c>
    </row>
    <row r="404" spans="2:11" ht="15" customHeight="1" thickBot="1" x14ac:dyDescent="0.25">
      <c r="B404" s="70" t="s">
        <v>472</v>
      </c>
      <c r="C404" s="61">
        <v>0</v>
      </c>
      <c r="D404" s="61">
        <v>32</v>
      </c>
      <c r="E404" s="61">
        <v>28</v>
      </c>
      <c r="F404" s="61">
        <v>3</v>
      </c>
      <c r="G404" s="61">
        <v>3</v>
      </c>
      <c r="H404" s="61">
        <v>10</v>
      </c>
      <c r="I404" s="61">
        <v>13</v>
      </c>
      <c r="J404" s="61">
        <v>0</v>
      </c>
      <c r="K404" s="61">
        <v>7</v>
      </c>
    </row>
    <row r="405" spans="2:11" ht="15" customHeight="1" thickBot="1" x14ac:dyDescent="0.25">
      <c r="B405" s="76" t="s">
        <v>473</v>
      </c>
      <c r="C405" s="36">
        <v>0</v>
      </c>
      <c r="D405" s="36">
        <v>17</v>
      </c>
      <c r="E405" s="36">
        <v>15</v>
      </c>
      <c r="F405" s="36">
        <v>0</v>
      </c>
      <c r="G405" s="36">
        <v>2</v>
      </c>
      <c r="H405" s="36">
        <v>8</v>
      </c>
      <c r="I405" s="36">
        <v>9</v>
      </c>
      <c r="J405" s="36">
        <v>10</v>
      </c>
      <c r="K405" s="36">
        <v>6</v>
      </c>
    </row>
    <row r="406" spans="2:11" ht="15" customHeight="1" thickBot="1" x14ac:dyDescent="0.25">
      <c r="B406" s="47" t="s">
        <v>474</v>
      </c>
      <c r="C406" s="36">
        <v>0</v>
      </c>
      <c r="D406" s="36">
        <v>82</v>
      </c>
      <c r="E406" s="36">
        <v>51</v>
      </c>
      <c r="F406" s="36">
        <v>10</v>
      </c>
      <c r="G406" s="36">
        <v>1</v>
      </c>
      <c r="H406" s="36">
        <v>32</v>
      </c>
      <c r="I406" s="36">
        <v>49</v>
      </c>
      <c r="J406" s="36">
        <v>44</v>
      </c>
      <c r="K406" s="36">
        <v>59</v>
      </c>
    </row>
    <row r="407" spans="2:11" ht="15" customHeight="1" thickBot="1" x14ac:dyDescent="0.25">
      <c r="B407" s="47" t="s">
        <v>475</v>
      </c>
      <c r="C407" s="36">
        <v>0</v>
      </c>
      <c r="D407" s="36">
        <v>31</v>
      </c>
      <c r="E407" s="36">
        <v>26</v>
      </c>
      <c r="F407" s="36">
        <v>6</v>
      </c>
      <c r="G407" s="36">
        <v>2</v>
      </c>
      <c r="H407" s="36">
        <v>5</v>
      </c>
      <c r="I407" s="36">
        <v>15</v>
      </c>
      <c r="J407" s="36">
        <v>6</v>
      </c>
      <c r="K407" s="36">
        <v>15</v>
      </c>
    </row>
    <row r="408" spans="2:11" ht="15" customHeight="1" thickBot="1" x14ac:dyDescent="0.25">
      <c r="B408" s="47" t="s">
        <v>476</v>
      </c>
      <c r="C408" s="36">
        <v>0</v>
      </c>
      <c r="D408" s="36">
        <v>47</v>
      </c>
      <c r="E408" s="36">
        <v>21</v>
      </c>
      <c r="F408" s="36">
        <v>3</v>
      </c>
      <c r="G408" s="36">
        <v>1</v>
      </c>
      <c r="H408" s="36">
        <v>6</v>
      </c>
      <c r="I408" s="36">
        <v>13</v>
      </c>
      <c r="J408" s="36">
        <v>23</v>
      </c>
      <c r="K408" s="36">
        <v>33</v>
      </c>
    </row>
    <row r="409" spans="2:11" ht="15" customHeight="1" thickBot="1" x14ac:dyDescent="0.25">
      <c r="B409" s="47" t="s">
        <v>477</v>
      </c>
      <c r="C409" s="36">
        <v>0</v>
      </c>
      <c r="D409" s="36">
        <v>10</v>
      </c>
      <c r="E409" s="36">
        <v>5</v>
      </c>
      <c r="F409" s="36">
        <v>0</v>
      </c>
      <c r="G409" s="36">
        <v>0</v>
      </c>
      <c r="H409" s="36">
        <v>3</v>
      </c>
      <c r="I409" s="36">
        <v>3</v>
      </c>
      <c r="J409" s="36">
        <v>3</v>
      </c>
      <c r="K409" s="36">
        <v>4</v>
      </c>
    </row>
    <row r="410" spans="2:11" ht="15" customHeight="1" thickBot="1" x14ac:dyDescent="0.25">
      <c r="B410" s="47" t="s">
        <v>478</v>
      </c>
      <c r="C410" s="36">
        <v>0</v>
      </c>
      <c r="D410" s="36">
        <v>188</v>
      </c>
      <c r="E410" s="36">
        <v>136</v>
      </c>
      <c r="F410" s="36">
        <v>17</v>
      </c>
      <c r="G410" s="36">
        <v>6</v>
      </c>
      <c r="H410" s="36">
        <v>36</v>
      </c>
      <c r="I410" s="36">
        <v>114</v>
      </c>
      <c r="J410" s="36">
        <v>75</v>
      </c>
      <c r="K410" s="36">
        <v>90</v>
      </c>
    </row>
    <row r="411" spans="2:11" ht="15" customHeight="1" thickBot="1" x14ac:dyDescent="0.25">
      <c r="B411" s="47" t="s">
        <v>479</v>
      </c>
      <c r="C411" s="36">
        <v>0</v>
      </c>
      <c r="D411" s="36">
        <v>19</v>
      </c>
      <c r="E411" s="36">
        <v>6</v>
      </c>
      <c r="F411" s="36">
        <v>1</v>
      </c>
      <c r="G411" s="36">
        <v>1</v>
      </c>
      <c r="H411" s="36">
        <v>4</v>
      </c>
      <c r="I411" s="36">
        <v>6</v>
      </c>
      <c r="J411" s="36">
        <v>6</v>
      </c>
      <c r="K411" s="36">
        <v>9</v>
      </c>
    </row>
    <row r="412" spans="2:11" ht="15" customHeight="1" thickBot="1" x14ac:dyDescent="0.25">
      <c r="B412" s="47" t="s">
        <v>480</v>
      </c>
      <c r="C412" s="36">
        <v>0</v>
      </c>
      <c r="D412" s="36">
        <v>55</v>
      </c>
      <c r="E412" s="36">
        <v>42</v>
      </c>
      <c r="F412" s="36">
        <v>0</v>
      </c>
      <c r="G412" s="36">
        <v>1</v>
      </c>
      <c r="H412" s="36">
        <v>16</v>
      </c>
      <c r="I412" s="36">
        <v>32</v>
      </c>
      <c r="J412" s="36">
        <v>26</v>
      </c>
      <c r="K412" s="36">
        <v>30</v>
      </c>
    </row>
    <row r="413" spans="2:11" ht="15" customHeight="1" thickBot="1" x14ac:dyDescent="0.25">
      <c r="B413" s="47" t="s">
        <v>481</v>
      </c>
      <c r="C413" s="36">
        <v>0</v>
      </c>
      <c r="D413" s="36">
        <v>19</v>
      </c>
      <c r="E413" s="36">
        <v>21</v>
      </c>
      <c r="F413" s="36">
        <v>1</v>
      </c>
      <c r="G413" s="36">
        <v>1</v>
      </c>
      <c r="H413" s="36">
        <v>11</v>
      </c>
      <c r="I413" s="36">
        <v>21</v>
      </c>
      <c r="J413" s="36">
        <v>14</v>
      </c>
      <c r="K413" s="36">
        <v>24</v>
      </c>
    </row>
    <row r="414" spans="2:11" ht="15" customHeight="1" thickBot="1" x14ac:dyDescent="0.25">
      <c r="B414" s="47" t="s">
        <v>482</v>
      </c>
      <c r="C414" s="36">
        <v>0</v>
      </c>
      <c r="D414" s="36">
        <v>4</v>
      </c>
      <c r="E414" s="36">
        <v>4</v>
      </c>
      <c r="F414" s="36">
        <v>0</v>
      </c>
      <c r="G414" s="36">
        <v>0</v>
      </c>
      <c r="H414" s="36">
        <v>0</v>
      </c>
      <c r="I414" s="36">
        <v>3</v>
      </c>
      <c r="J414" s="36">
        <v>7</v>
      </c>
      <c r="K414" s="36">
        <v>8</v>
      </c>
    </row>
    <row r="415" spans="2:11" ht="15" customHeight="1" thickBot="1" x14ac:dyDescent="0.25">
      <c r="B415" s="74" t="s">
        <v>483</v>
      </c>
      <c r="C415" s="78">
        <v>0</v>
      </c>
      <c r="D415" s="78">
        <v>50</v>
      </c>
      <c r="E415" s="78">
        <v>36</v>
      </c>
      <c r="F415" s="78">
        <v>0</v>
      </c>
      <c r="G415" s="78">
        <v>0</v>
      </c>
      <c r="H415" s="78">
        <v>4</v>
      </c>
      <c r="I415" s="78">
        <v>12</v>
      </c>
      <c r="J415" s="78">
        <v>13</v>
      </c>
      <c r="K415" s="78">
        <v>23</v>
      </c>
    </row>
    <row r="416" spans="2:11" ht="15" customHeight="1" thickBot="1" x14ac:dyDescent="0.25">
      <c r="B416" s="47" t="s">
        <v>484</v>
      </c>
      <c r="C416" s="72">
        <v>0</v>
      </c>
      <c r="D416" s="72">
        <v>12</v>
      </c>
      <c r="E416" s="72">
        <v>7</v>
      </c>
      <c r="F416" s="72">
        <v>2</v>
      </c>
      <c r="G416" s="72">
        <v>1</v>
      </c>
      <c r="H416" s="72">
        <v>6</v>
      </c>
      <c r="I416" s="72">
        <v>2</v>
      </c>
      <c r="J416" s="72">
        <v>12</v>
      </c>
      <c r="K416" s="72">
        <v>7</v>
      </c>
    </row>
    <row r="417" spans="2:11" ht="15" customHeight="1" thickBot="1" x14ac:dyDescent="0.25">
      <c r="B417" s="47" t="s">
        <v>485</v>
      </c>
      <c r="C417" s="36">
        <v>0</v>
      </c>
      <c r="D417" s="36">
        <v>26</v>
      </c>
      <c r="E417" s="36">
        <v>8</v>
      </c>
      <c r="F417" s="36">
        <v>1</v>
      </c>
      <c r="G417" s="36">
        <v>1</v>
      </c>
      <c r="H417" s="36">
        <v>3</v>
      </c>
      <c r="I417" s="36">
        <v>6</v>
      </c>
      <c r="J417" s="36">
        <v>10</v>
      </c>
      <c r="K417" s="36">
        <v>14</v>
      </c>
    </row>
    <row r="418" spans="2:11" ht="15" customHeight="1" thickBot="1" x14ac:dyDescent="0.25">
      <c r="B418" s="47" t="s">
        <v>486</v>
      </c>
      <c r="C418" s="36">
        <v>0</v>
      </c>
      <c r="D418" s="36">
        <v>22</v>
      </c>
      <c r="E418" s="36">
        <v>16</v>
      </c>
      <c r="F418" s="36">
        <v>5</v>
      </c>
      <c r="G418" s="36">
        <v>0</v>
      </c>
      <c r="H418" s="36">
        <v>4</v>
      </c>
      <c r="I418" s="36">
        <v>13</v>
      </c>
      <c r="J418" s="36">
        <v>21</v>
      </c>
      <c r="K418" s="36">
        <v>12</v>
      </c>
    </row>
    <row r="419" spans="2:11" ht="15" customHeight="1" thickBot="1" x14ac:dyDescent="0.25">
      <c r="B419" s="47" t="s">
        <v>487</v>
      </c>
      <c r="C419" s="36">
        <v>0</v>
      </c>
      <c r="D419" s="36">
        <v>118</v>
      </c>
      <c r="E419" s="36">
        <v>59</v>
      </c>
      <c r="F419" s="36">
        <v>13</v>
      </c>
      <c r="G419" s="36">
        <v>2</v>
      </c>
      <c r="H419" s="36">
        <v>28</v>
      </c>
      <c r="I419" s="36">
        <v>47</v>
      </c>
      <c r="J419" s="36">
        <v>63</v>
      </c>
      <c r="K419" s="36">
        <v>82</v>
      </c>
    </row>
    <row r="420" spans="2:11" ht="15" customHeight="1" thickBot="1" x14ac:dyDescent="0.25">
      <c r="B420" s="74" t="s">
        <v>488</v>
      </c>
      <c r="C420" s="78">
        <v>0</v>
      </c>
      <c r="D420" s="78">
        <v>11</v>
      </c>
      <c r="E420" s="78">
        <v>10</v>
      </c>
      <c r="F420" s="78">
        <v>2</v>
      </c>
      <c r="G420" s="78">
        <v>0</v>
      </c>
      <c r="H420" s="78">
        <v>2</v>
      </c>
      <c r="I420" s="78">
        <v>3</v>
      </c>
      <c r="J420" s="78">
        <v>2</v>
      </c>
      <c r="K420" s="78">
        <v>9</v>
      </c>
    </row>
    <row r="421" spans="2:11" ht="15" customHeight="1" thickBot="1" x14ac:dyDescent="0.25">
      <c r="B421" s="47" t="s">
        <v>489</v>
      </c>
      <c r="C421" s="72">
        <v>0</v>
      </c>
      <c r="D421" s="72">
        <v>11</v>
      </c>
      <c r="E421" s="72">
        <v>6</v>
      </c>
      <c r="F421" s="72">
        <v>0</v>
      </c>
      <c r="G421" s="72">
        <v>0</v>
      </c>
      <c r="H421" s="72">
        <v>2</v>
      </c>
      <c r="I421" s="72">
        <v>5</v>
      </c>
      <c r="J421" s="72">
        <v>1</v>
      </c>
      <c r="K421" s="72">
        <v>8</v>
      </c>
    </row>
    <row r="422" spans="2:11" ht="15" customHeight="1" thickBot="1" x14ac:dyDescent="0.25">
      <c r="B422" s="70" t="s">
        <v>490</v>
      </c>
      <c r="C422" s="61">
        <v>0</v>
      </c>
      <c r="D422" s="61">
        <v>70</v>
      </c>
      <c r="E422" s="61">
        <v>51</v>
      </c>
      <c r="F422" s="61">
        <v>2</v>
      </c>
      <c r="G422" s="61">
        <v>1</v>
      </c>
      <c r="H422" s="61">
        <v>30</v>
      </c>
      <c r="I422" s="61">
        <v>54</v>
      </c>
      <c r="J422" s="61">
        <v>42</v>
      </c>
      <c r="K422" s="61">
        <v>56</v>
      </c>
    </row>
    <row r="423" spans="2:11" ht="15" customHeight="1" thickBot="1" x14ac:dyDescent="0.25">
      <c r="B423" s="76" t="s">
        <v>491</v>
      </c>
      <c r="C423" s="36">
        <v>0</v>
      </c>
      <c r="D423" s="36">
        <v>28</v>
      </c>
      <c r="E423" s="36">
        <v>9</v>
      </c>
      <c r="F423" s="36">
        <v>0</v>
      </c>
      <c r="G423" s="36">
        <v>0</v>
      </c>
      <c r="H423" s="36">
        <v>3</v>
      </c>
      <c r="I423" s="36">
        <v>7</v>
      </c>
      <c r="J423" s="36">
        <v>8</v>
      </c>
      <c r="K423" s="36">
        <v>12</v>
      </c>
    </row>
    <row r="424" spans="2:11" ht="15" customHeight="1" thickBot="1" x14ac:dyDescent="0.25">
      <c r="B424" s="47" t="s">
        <v>492</v>
      </c>
      <c r="C424" s="36">
        <v>0</v>
      </c>
      <c r="D424" s="36">
        <v>10</v>
      </c>
      <c r="E424" s="36">
        <v>10</v>
      </c>
      <c r="F424" s="36">
        <v>1</v>
      </c>
      <c r="G424" s="36">
        <v>0</v>
      </c>
      <c r="H424" s="36">
        <v>3</v>
      </c>
      <c r="I424" s="36">
        <v>5</v>
      </c>
      <c r="J424" s="36">
        <v>2</v>
      </c>
      <c r="K424" s="36">
        <v>3</v>
      </c>
    </row>
    <row r="425" spans="2:11" ht="15" customHeight="1" thickBot="1" x14ac:dyDescent="0.25">
      <c r="B425" s="47" t="s">
        <v>493</v>
      </c>
      <c r="C425" s="36">
        <v>0</v>
      </c>
      <c r="D425" s="36">
        <v>28</v>
      </c>
      <c r="E425" s="36">
        <v>9</v>
      </c>
      <c r="F425" s="36">
        <v>1</v>
      </c>
      <c r="G425" s="36">
        <v>0</v>
      </c>
      <c r="H425" s="36">
        <v>5</v>
      </c>
      <c r="I425" s="36">
        <v>15</v>
      </c>
      <c r="J425" s="36">
        <v>15</v>
      </c>
      <c r="K425" s="36">
        <v>6</v>
      </c>
    </row>
    <row r="426" spans="2:11" ht="15" customHeight="1" thickBot="1" x14ac:dyDescent="0.25">
      <c r="B426" s="47" t="s">
        <v>494</v>
      </c>
      <c r="C426" s="36">
        <v>0</v>
      </c>
      <c r="D426" s="36">
        <v>16</v>
      </c>
      <c r="E426" s="36">
        <v>10</v>
      </c>
      <c r="F426" s="36">
        <v>0</v>
      </c>
      <c r="G426" s="36">
        <v>1</v>
      </c>
      <c r="H426" s="36">
        <v>5</v>
      </c>
      <c r="I426" s="36">
        <v>9</v>
      </c>
      <c r="J426" s="36">
        <v>9</v>
      </c>
      <c r="K426" s="36">
        <v>7</v>
      </c>
    </row>
    <row r="427" spans="2:11" ht="15" customHeight="1" thickBot="1" x14ac:dyDescent="0.25">
      <c r="B427" s="47" t="s">
        <v>495</v>
      </c>
      <c r="C427" s="36">
        <v>0</v>
      </c>
      <c r="D427" s="36">
        <v>113</v>
      </c>
      <c r="E427" s="36">
        <v>37</v>
      </c>
      <c r="F427" s="36">
        <v>3</v>
      </c>
      <c r="G427" s="36">
        <v>0</v>
      </c>
      <c r="H427" s="36">
        <v>28</v>
      </c>
      <c r="I427" s="36">
        <v>42</v>
      </c>
      <c r="J427" s="36">
        <v>23</v>
      </c>
      <c r="K427" s="36">
        <v>41</v>
      </c>
    </row>
    <row r="428" spans="2:11" ht="15" customHeight="1" thickBot="1" x14ac:dyDescent="0.25">
      <c r="B428" s="70" t="s">
        <v>496</v>
      </c>
      <c r="C428" s="61">
        <v>0</v>
      </c>
      <c r="D428" s="61">
        <v>26</v>
      </c>
      <c r="E428" s="61">
        <v>12</v>
      </c>
      <c r="F428" s="61">
        <v>1</v>
      </c>
      <c r="G428" s="61">
        <v>0</v>
      </c>
      <c r="H428" s="61">
        <v>9</v>
      </c>
      <c r="I428" s="61">
        <v>12</v>
      </c>
      <c r="J428" s="61">
        <v>7</v>
      </c>
      <c r="K428" s="61">
        <v>6</v>
      </c>
    </row>
    <row r="429" spans="2:11" ht="15" customHeight="1" thickBot="1" x14ac:dyDescent="0.25">
      <c r="B429" s="76" t="s">
        <v>497</v>
      </c>
      <c r="C429" s="36">
        <v>0</v>
      </c>
      <c r="D429" s="36">
        <v>35</v>
      </c>
      <c r="E429" s="36">
        <v>16</v>
      </c>
      <c r="F429" s="36">
        <v>2</v>
      </c>
      <c r="G429" s="36">
        <v>0</v>
      </c>
      <c r="H429" s="36">
        <v>6</v>
      </c>
      <c r="I429" s="36">
        <v>9</v>
      </c>
      <c r="J429" s="36">
        <v>7</v>
      </c>
      <c r="K429" s="36">
        <v>13</v>
      </c>
    </row>
    <row r="430" spans="2:11" ht="15" customHeight="1" thickBot="1" x14ac:dyDescent="0.25">
      <c r="B430" s="47" t="s">
        <v>498</v>
      </c>
      <c r="C430" s="36">
        <v>0</v>
      </c>
      <c r="D430" s="36">
        <v>88</v>
      </c>
      <c r="E430" s="36">
        <v>48</v>
      </c>
      <c r="F430" s="36">
        <v>2</v>
      </c>
      <c r="G430" s="36">
        <v>1</v>
      </c>
      <c r="H430" s="36">
        <v>21</v>
      </c>
      <c r="I430" s="36">
        <v>52</v>
      </c>
      <c r="J430" s="36">
        <v>40</v>
      </c>
      <c r="K430" s="36">
        <v>47</v>
      </c>
    </row>
    <row r="431" spans="2:11" ht="15" customHeight="1" thickBot="1" x14ac:dyDescent="0.25">
      <c r="B431" s="47" t="s">
        <v>499</v>
      </c>
      <c r="C431" s="36">
        <v>0</v>
      </c>
      <c r="D431" s="36">
        <v>17</v>
      </c>
      <c r="E431" s="36">
        <v>15</v>
      </c>
      <c r="F431" s="36">
        <v>2</v>
      </c>
      <c r="G431" s="36">
        <v>1</v>
      </c>
      <c r="H431" s="36">
        <v>9</v>
      </c>
      <c r="I431" s="36">
        <v>13</v>
      </c>
      <c r="J431" s="36">
        <v>9</v>
      </c>
      <c r="K431" s="36">
        <v>17</v>
      </c>
    </row>
    <row r="432" spans="2:11" ht="15" customHeight="1" thickBot="1" x14ac:dyDescent="0.25">
      <c r="B432" s="47" t="s">
        <v>500</v>
      </c>
      <c r="C432" s="36">
        <v>1</v>
      </c>
      <c r="D432" s="36">
        <v>154</v>
      </c>
      <c r="E432" s="36">
        <v>88</v>
      </c>
      <c r="F432" s="36">
        <v>5</v>
      </c>
      <c r="G432" s="36">
        <v>9</v>
      </c>
      <c r="H432" s="36">
        <v>48</v>
      </c>
      <c r="I432" s="36">
        <v>76</v>
      </c>
      <c r="J432" s="36">
        <v>83</v>
      </c>
      <c r="K432" s="36">
        <v>86</v>
      </c>
    </row>
    <row r="433" spans="2:11" ht="15" customHeight="1" thickBot="1" x14ac:dyDescent="0.25">
      <c r="B433" s="47" t="s">
        <v>501</v>
      </c>
      <c r="C433" s="36">
        <v>0</v>
      </c>
      <c r="D433" s="36">
        <v>13</v>
      </c>
      <c r="E433" s="36">
        <v>7</v>
      </c>
      <c r="F433" s="36">
        <v>0</v>
      </c>
      <c r="G433" s="36">
        <v>0</v>
      </c>
      <c r="H433" s="36">
        <v>0</v>
      </c>
      <c r="I433" s="36">
        <v>1</v>
      </c>
      <c r="J433" s="36">
        <v>4</v>
      </c>
      <c r="K433" s="36">
        <v>8</v>
      </c>
    </row>
    <row r="434" spans="2:11" ht="15" customHeight="1" thickBot="1" x14ac:dyDescent="0.25">
      <c r="B434" s="74" t="s">
        <v>502</v>
      </c>
      <c r="C434" s="78">
        <v>0</v>
      </c>
      <c r="D434" s="78">
        <v>57</v>
      </c>
      <c r="E434" s="78">
        <v>17</v>
      </c>
      <c r="F434" s="78">
        <v>1</v>
      </c>
      <c r="G434" s="78">
        <v>2</v>
      </c>
      <c r="H434" s="78">
        <v>14</v>
      </c>
      <c r="I434" s="78">
        <v>30</v>
      </c>
      <c r="J434" s="78">
        <v>20</v>
      </c>
      <c r="K434" s="78">
        <v>10</v>
      </c>
    </row>
    <row r="435" spans="2:11" ht="15" customHeight="1" thickBot="1" x14ac:dyDescent="0.25">
      <c r="B435" s="47" t="s">
        <v>503</v>
      </c>
      <c r="C435" s="72">
        <v>0</v>
      </c>
      <c r="D435" s="72">
        <v>11</v>
      </c>
      <c r="E435" s="72">
        <v>10</v>
      </c>
      <c r="F435" s="72">
        <v>3</v>
      </c>
      <c r="G435" s="72">
        <v>0</v>
      </c>
      <c r="H435" s="72">
        <v>2</v>
      </c>
      <c r="I435" s="72">
        <v>4</v>
      </c>
      <c r="J435" s="72">
        <v>0</v>
      </c>
      <c r="K435" s="72">
        <v>4</v>
      </c>
    </row>
    <row r="436" spans="2:11" ht="15" customHeight="1" thickBot="1" x14ac:dyDescent="0.25">
      <c r="B436" s="47" t="s">
        <v>504</v>
      </c>
      <c r="C436" s="36">
        <v>0</v>
      </c>
      <c r="D436" s="36">
        <v>17</v>
      </c>
      <c r="E436" s="36">
        <v>12</v>
      </c>
      <c r="F436" s="36">
        <v>0</v>
      </c>
      <c r="G436" s="36">
        <v>0</v>
      </c>
      <c r="H436" s="36">
        <v>4</v>
      </c>
      <c r="I436" s="36">
        <v>7</v>
      </c>
      <c r="J436" s="36">
        <v>4</v>
      </c>
      <c r="K436" s="36">
        <v>9</v>
      </c>
    </row>
    <row r="437" spans="2:11" ht="15" customHeight="1" thickBot="1" x14ac:dyDescent="0.25">
      <c r="B437" s="47" t="s">
        <v>505</v>
      </c>
      <c r="C437" s="36">
        <v>0</v>
      </c>
      <c r="D437" s="36">
        <v>77</v>
      </c>
      <c r="E437" s="36">
        <v>28</v>
      </c>
      <c r="F437" s="36">
        <v>7</v>
      </c>
      <c r="G437" s="36">
        <v>2</v>
      </c>
      <c r="H437" s="36">
        <v>8</v>
      </c>
      <c r="I437" s="36">
        <v>27</v>
      </c>
      <c r="J437" s="36">
        <v>22</v>
      </c>
      <c r="K437" s="36">
        <v>24</v>
      </c>
    </row>
    <row r="438" spans="2:11" ht="15" customHeight="1" thickBot="1" x14ac:dyDescent="0.25">
      <c r="B438" s="48" t="s">
        <v>25</v>
      </c>
      <c r="C438" s="50">
        <f>SUM(C7:C437)</f>
        <v>16</v>
      </c>
      <c r="D438" s="50">
        <f t="shared" ref="D438:K438" si="0">SUM(D7:D437)</f>
        <v>15935</v>
      </c>
      <c r="E438" s="50">
        <f t="shared" si="0"/>
        <v>9754</v>
      </c>
      <c r="F438" s="50">
        <f t="shared" si="0"/>
        <v>741</v>
      </c>
      <c r="G438" s="50">
        <f t="shared" si="0"/>
        <v>306</v>
      </c>
      <c r="H438" s="50">
        <f t="shared" si="0"/>
        <v>3681</v>
      </c>
      <c r="I438" s="50">
        <f t="shared" si="0"/>
        <v>9002</v>
      </c>
      <c r="J438" s="50">
        <f t="shared" si="0"/>
        <v>7084</v>
      </c>
      <c r="K438" s="50">
        <f t="shared" si="0"/>
        <v>7261</v>
      </c>
    </row>
    <row r="439" spans="2:11" x14ac:dyDescent="0.2">
      <c r="C439" s="22"/>
      <c r="D439" s="22"/>
      <c r="E439" s="22"/>
      <c r="F439" s="22"/>
      <c r="G439" s="22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27"/>
  <sheetViews>
    <sheetView topLeftCell="H1" zoomScaleNormal="100" workbookViewId="0">
      <selection activeCell="H30" sqref="H30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7"/>
    </row>
    <row r="2" spans="2:12" ht="36" customHeight="1" x14ac:dyDescent="0.2">
      <c r="D2" s="13"/>
      <c r="E2" s="13"/>
      <c r="F2" s="13"/>
      <c r="G2" s="13"/>
      <c r="H2" s="13"/>
      <c r="I2" s="7"/>
      <c r="J2" s="13"/>
      <c r="K2" s="13"/>
      <c r="L2" s="13"/>
    </row>
    <row r="3" spans="2:12" ht="15" x14ac:dyDescent="0.2">
      <c r="B3" s="14"/>
      <c r="C3" s="15"/>
      <c r="D3" s="15"/>
      <c r="E3" s="15"/>
      <c r="F3" s="15"/>
      <c r="G3" s="15"/>
      <c r="H3" s="15"/>
      <c r="I3" s="15"/>
    </row>
    <row r="4" spans="2:12" ht="15" x14ac:dyDescent="0.2">
      <c r="B4" s="16"/>
      <c r="C4" s="15"/>
      <c r="D4" s="15"/>
      <c r="E4" s="15"/>
      <c r="F4" s="15"/>
      <c r="G4" s="15"/>
      <c r="H4" s="15"/>
      <c r="I4" s="15"/>
    </row>
    <row r="5" spans="2:12" ht="30" customHeight="1" x14ac:dyDescent="0.2"/>
    <row r="6" spans="2:12" ht="69.95" customHeight="1" x14ac:dyDescent="0.2">
      <c r="B6" s="32"/>
      <c r="C6" s="34" t="s">
        <v>28</v>
      </c>
      <c r="D6" s="34" t="s">
        <v>21</v>
      </c>
      <c r="E6" s="34" t="s">
        <v>18</v>
      </c>
      <c r="F6" s="34" t="s">
        <v>19</v>
      </c>
      <c r="G6" s="34" t="s">
        <v>20</v>
      </c>
      <c r="H6" s="34" t="s">
        <v>29</v>
      </c>
      <c r="I6" s="34" t="s">
        <v>27</v>
      </c>
      <c r="J6" s="34" t="s">
        <v>26</v>
      </c>
      <c r="K6" s="34" t="s">
        <v>57</v>
      </c>
      <c r="L6" s="34" t="s">
        <v>58</v>
      </c>
    </row>
    <row r="7" spans="2:12" ht="15" thickBot="1" x14ac:dyDescent="0.25">
      <c r="B7" s="35" t="s">
        <v>0</v>
      </c>
      <c r="C7" s="36">
        <v>44</v>
      </c>
      <c r="D7" s="36">
        <v>23182</v>
      </c>
      <c r="E7" s="36">
        <v>14335</v>
      </c>
      <c r="F7" s="36">
        <v>1989</v>
      </c>
      <c r="G7" s="36">
        <v>1090</v>
      </c>
      <c r="H7" s="37">
        <v>7.3170731707317069E-2</v>
      </c>
      <c r="I7" s="37">
        <v>-4.1000000000000002E-2</v>
      </c>
      <c r="J7" s="37">
        <v>-0.10249186075632356</v>
      </c>
      <c r="K7" s="37">
        <v>-0.28799999999999998</v>
      </c>
      <c r="L7" s="37">
        <v>-0.33979406420351305</v>
      </c>
    </row>
    <row r="8" spans="2:12" ht="15" thickBot="1" x14ac:dyDescent="0.25">
      <c r="B8" s="38" t="s">
        <v>1</v>
      </c>
      <c r="C8" s="39">
        <v>55</v>
      </c>
      <c r="D8" s="39">
        <v>21346</v>
      </c>
      <c r="E8" s="39">
        <v>13060</v>
      </c>
      <c r="F8" s="39">
        <v>1687</v>
      </c>
      <c r="G8" s="39">
        <v>994</v>
      </c>
      <c r="H8" s="40">
        <v>0.83333333333333337</v>
      </c>
      <c r="I8" s="40">
        <v>-5.6000000000000001E-2</v>
      </c>
      <c r="J8" s="40">
        <v>-9.8439872980809057E-2</v>
      </c>
      <c r="K8" s="40">
        <v>-0.28799999999999998</v>
      </c>
      <c r="L8" s="40">
        <v>-0.32928475033738192</v>
      </c>
    </row>
    <row r="9" spans="2:12" ht="15" thickBot="1" x14ac:dyDescent="0.25">
      <c r="B9" s="41" t="s">
        <v>2</v>
      </c>
      <c r="C9" s="39">
        <v>37</v>
      </c>
      <c r="D9" s="39">
        <v>15348</v>
      </c>
      <c r="E9" s="39">
        <v>9521</v>
      </c>
      <c r="F9" s="39">
        <v>1238</v>
      </c>
      <c r="G9" s="39">
        <v>669</v>
      </c>
      <c r="H9" s="40">
        <v>0.48</v>
      </c>
      <c r="I9" s="40">
        <v>-5.8000000000000003E-2</v>
      </c>
      <c r="J9" s="40">
        <v>-7.8493999225706546E-2</v>
      </c>
      <c r="K9" s="40">
        <v>-0.20899999999999999</v>
      </c>
      <c r="L9" s="40">
        <v>-0.30959752321981426</v>
      </c>
    </row>
    <row r="10" spans="2:12" ht="15" thickBot="1" x14ac:dyDescent="0.25">
      <c r="B10" s="42" t="s">
        <v>3</v>
      </c>
      <c r="C10" s="61">
        <v>53</v>
      </c>
      <c r="D10" s="43">
        <v>20757</v>
      </c>
      <c r="E10" s="43">
        <v>13331</v>
      </c>
      <c r="F10" s="43">
        <v>1627</v>
      </c>
      <c r="G10" s="43">
        <v>917</v>
      </c>
      <c r="H10" s="44">
        <v>0.1276595744680851</v>
      </c>
      <c r="I10" s="44">
        <v>-0.08</v>
      </c>
      <c r="J10" s="44">
        <v>-9.9317613674751712E-2</v>
      </c>
      <c r="K10" s="44">
        <v>-0.21199999999999999</v>
      </c>
      <c r="L10" s="44">
        <v>-0.26048387096774195</v>
      </c>
    </row>
    <row r="11" spans="2:12" ht="15" thickBot="1" x14ac:dyDescent="0.25">
      <c r="B11" s="35" t="s">
        <v>4</v>
      </c>
      <c r="C11" s="36">
        <v>34</v>
      </c>
      <c r="D11" s="36">
        <v>18923</v>
      </c>
      <c r="E11" s="36">
        <v>11808</v>
      </c>
      <c r="F11" s="36">
        <v>1398</v>
      </c>
      <c r="G11" s="36">
        <v>802</v>
      </c>
      <c r="H11" s="37">
        <f>+(C11-C7)/C7</f>
        <v>-0.22727272727272727</v>
      </c>
      <c r="I11" s="37">
        <f>+(D11-D7)/D7</f>
        <v>-0.18372012768527304</v>
      </c>
      <c r="J11" s="37">
        <f>+(E11-E7)/E7</f>
        <v>-0.17628182769445414</v>
      </c>
      <c r="K11" s="37">
        <f>+(F11-F7)/F7</f>
        <v>-0.2971342383107089</v>
      </c>
      <c r="L11" s="37">
        <f>+(G11-G7)/G7</f>
        <v>-0.26422018348623855</v>
      </c>
    </row>
    <row r="12" spans="2:12" ht="15" thickBot="1" x14ac:dyDescent="0.25">
      <c r="B12" s="38" t="s">
        <v>5</v>
      </c>
      <c r="C12" s="39">
        <v>56</v>
      </c>
      <c r="D12" s="39">
        <v>21079</v>
      </c>
      <c r="E12" s="39">
        <v>13254</v>
      </c>
      <c r="F12" s="39">
        <v>1703</v>
      </c>
      <c r="G12" s="39">
        <v>849</v>
      </c>
      <c r="H12" s="40">
        <f t="shared" ref="H12:H18" si="0">+(C12-C8)/C8</f>
        <v>1.8181818181818181E-2</v>
      </c>
      <c r="I12" s="40">
        <f t="shared" ref="I12:I64" si="1">+(D12-D8)/D8</f>
        <v>-1.2508198257284737E-2</v>
      </c>
      <c r="J12" s="40">
        <f t="shared" ref="J12:J64" si="2">+(E12-E8)/E8</f>
        <v>1.4854517611026033E-2</v>
      </c>
      <c r="K12" s="40">
        <f t="shared" ref="K12:K64" si="3">+(F12-F8)/F8</f>
        <v>9.4842916419679898E-3</v>
      </c>
      <c r="L12" s="40">
        <f t="shared" ref="L12:L58" si="4">+(G12-G8)/G8</f>
        <v>-0.14587525150905434</v>
      </c>
    </row>
    <row r="13" spans="2:12" ht="15" thickBot="1" x14ac:dyDescent="0.25">
      <c r="B13" s="41" t="s">
        <v>6</v>
      </c>
      <c r="C13" s="39">
        <v>42</v>
      </c>
      <c r="D13" s="39">
        <v>14945</v>
      </c>
      <c r="E13" s="39">
        <v>9615</v>
      </c>
      <c r="F13" s="39">
        <v>1229</v>
      </c>
      <c r="G13" s="39">
        <v>599</v>
      </c>
      <c r="H13" s="40">
        <f t="shared" si="0"/>
        <v>0.13513513513513514</v>
      </c>
      <c r="I13" s="40">
        <f t="shared" si="1"/>
        <v>-2.6257492832942403E-2</v>
      </c>
      <c r="J13" s="40">
        <f t="shared" si="2"/>
        <v>9.8729125091902119E-3</v>
      </c>
      <c r="K13" s="40">
        <f t="shared" si="3"/>
        <v>-7.2697899838449114E-3</v>
      </c>
      <c r="L13" s="40">
        <f t="shared" si="4"/>
        <v>-0.10463378176382661</v>
      </c>
    </row>
    <row r="14" spans="2:12" ht="15" thickBot="1" x14ac:dyDescent="0.25">
      <c r="B14" s="42" t="s">
        <v>7</v>
      </c>
      <c r="C14" s="43">
        <v>59</v>
      </c>
      <c r="D14" s="43">
        <v>18879</v>
      </c>
      <c r="E14" s="43">
        <v>13300</v>
      </c>
      <c r="F14" s="43">
        <v>1580</v>
      </c>
      <c r="G14" s="43">
        <v>910</v>
      </c>
      <c r="H14" s="44">
        <f t="shared" si="0"/>
        <v>0.11320754716981132</v>
      </c>
      <c r="I14" s="44">
        <f t="shared" si="1"/>
        <v>-9.0475502240208117E-2</v>
      </c>
      <c r="J14" s="44">
        <f t="shared" si="2"/>
        <v>-2.3254069462155876E-3</v>
      </c>
      <c r="K14" s="44">
        <f t="shared" si="3"/>
        <v>-2.8887523048555623E-2</v>
      </c>
      <c r="L14" s="44">
        <f t="shared" si="4"/>
        <v>-7.6335877862595417E-3</v>
      </c>
    </row>
    <row r="15" spans="2:12" ht="15" thickBot="1" x14ac:dyDescent="0.25">
      <c r="B15" s="35" t="s">
        <v>8</v>
      </c>
      <c r="C15" s="36">
        <v>41</v>
      </c>
      <c r="D15" s="36">
        <v>17357</v>
      </c>
      <c r="E15" s="36">
        <v>11992</v>
      </c>
      <c r="F15" s="36">
        <v>1428</v>
      </c>
      <c r="G15" s="36">
        <v>764</v>
      </c>
      <c r="H15" s="37">
        <f t="shared" si="0"/>
        <v>0.20588235294117646</v>
      </c>
      <c r="I15" s="37">
        <f t="shared" si="1"/>
        <v>-8.2756433969243773E-2</v>
      </c>
      <c r="J15" s="37">
        <f t="shared" si="2"/>
        <v>1.5582655826558265E-2</v>
      </c>
      <c r="K15" s="37">
        <f t="shared" si="3"/>
        <v>2.1459227467811159E-2</v>
      </c>
      <c r="L15" s="37">
        <f t="shared" si="4"/>
        <v>-4.738154613466334E-2</v>
      </c>
    </row>
    <row r="16" spans="2:12" ht="15" thickBot="1" x14ac:dyDescent="0.25">
      <c r="B16" s="38" t="s">
        <v>9</v>
      </c>
      <c r="C16" s="39">
        <v>52</v>
      </c>
      <c r="D16" s="39">
        <v>18240</v>
      </c>
      <c r="E16" s="39">
        <v>12180</v>
      </c>
      <c r="F16" s="39">
        <v>1473</v>
      </c>
      <c r="G16" s="39">
        <v>783</v>
      </c>
      <c r="H16" s="40">
        <f t="shared" si="0"/>
        <v>-7.1428571428571425E-2</v>
      </c>
      <c r="I16" s="40">
        <f t="shared" si="1"/>
        <v>-0.1346838085298164</v>
      </c>
      <c r="J16" s="40">
        <f t="shared" si="2"/>
        <v>-8.1032141240380259E-2</v>
      </c>
      <c r="K16" s="40">
        <f t="shared" si="3"/>
        <v>-0.13505578391074574</v>
      </c>
      <c r="L16" s="40">
        <f t="shared" si="4"/>
        <v>-7.7738515901060068E-2</v>
      </c>
    </row>
    <row r="17" spans="2:12" ht="15" thickBot="1" x14ac:dyDescent="0.25">
      <c r="B17" s="41" t="s">
        <v>10</v>
      </c>
      <c r="C17" s="39">
        <v>29</v>
      </c>
      <c r="D17" s="39">
        <v>14206</v>
      </c>
      <c r="E17" s="39">
        <v>9652</v>
      </c>
      <c r="F17" s="39">
        <v>1133</v>
      </c>
      <c r="G17" s="39">
        <v>564</v>
      </c>
      <c r="H17" s="40">
        <f t="shared" si="0"/>
        <v>-0.30952380952380953</v>
      </c>
      <c r="I17" s="40">
        <f t="shared" si="1"/>
        <v>-4.9447975911676142E-2</v>
      </c>
      <c r="J17" s="40">
        <f t="shared" si="2"/>
        <v>3.8481539261570464E-3</v>
      </c>
      <c r="K17" s="40">
        <f t="shared" si="3"/>
        <v>-7.8112286411716844E-2</v>
      </c>
      <c r="L17" s="40">
        <f t="shared" si="4"/>
        <v>-5.8430717863105178E-2</v>
      </c>
    </row>
    <row r="18" spans="2:12" ht="15" thickBot="1" x14ac:dyDescent="0.25">
      <c r="B18" s="42" t="s">
        <v>11</v>
      </c>
      <c r="C18" s="43">
        <v>42</v>
      </c>
      <c r="D18" s="43">
        <v>18581</v>
      </c>
      <c r="E18" s="43">
        <v>13743</v>
      </c>
      <c r="F18" s="43">
        <v>1487</v>
      </c>
      <c r="G18" s="43">
        <v>836</v>
      </c>
      <c r="H18" s="44">
        <f t="shared" si="0"/>
        <v>-0.28813559322033899</v>
      </c>
      <c r="I18" s="44">
        <f t="shared" si="1"/>
        <v>-1.5784734360930135E-2</v>
      </c>
      <c r="J18" s="44">
        <f t="shared" si="2"/>
        <v>3.3308270676691731E-2</v>
      </c>
      <c r="K18" s="44">
        <f t="shared" si="3"/>
        <v>-5.8860759493670887E-2</v>
      </c>
      <c r="L18" s="44">
        <f t="shared" si="4"/>
        <v>-8.1318681318681321E-2</v>
      </c>
    </row>
    <row r="19" spans="2:12" ht="15" thickBot="1" x14ac:dyDescent="0.25">
      <c r="B19" s="35" t="s">
        <v>22</v>
      </c>
      <c r="C19" s="36">
        <v>38</v>
      </c>
      <c r="D19" s="36">
        <v>18262</v>
      </c>
      <c r="E19" s="36">
        <v>12558</v>
      </c>
      <c r="F19" s="36">
        <v>1439</v>
      </c>
      <c r="G19" s="36">
        <v>806</v>
      </c>
      <c r="H19" s="37">
        <f>+(C19-C15)/C15</f>
        <v>-7.3170731707317069E-2</v>
      </c>
      <c r="I19" s="37">
        <f t="shared" si="1"/>
        <v>5.2140346834130324E-2</v>
      </c>
      <c r="J19" s="37">
        <f t="shared" si="2"/>
        <v>4.7198132088058703E-2</v>
      </c>
      <c r="K19" s="37">
        <f t="shared" si="3"/>
        <v>7.7030812324929976E-3</v>
      </c>
      <c r="L19" s="37">
        <f t="shared" si="4"/>
        <v>5.4973821989528798E-2</v>
      </c>
    </row>
    <row r="20" spans="2:12" ht="15" thickBot="1" x14ac:dyDescent="0.25">
      <c r="B20" s="38" t="s">
        <v>38</v>
      </c>
      <c r="C20" s="39">
        <v>53</v>
      </c>
      <c r="D20" s="39">
        <v>19191</v>
      </c>
      <c r="E20" s="39">
        <v>12883</v>
      </c>
      <c r="F20" s="39">
        <v>1393</v>
      </c>
      <c r="G20" s="39">
        <v>742</v>
      </c>
      <c r="H20" s="40">
        <f t="shared" ref="H20:H64" si="5">+(C20-C16)/C16</f>
        <v>1.9230769230769232E-2</v>
      </c>
      <c r="I20" s="40">
        <f t="shared" si="1"/>
        <v>5.2138157894736845E-2</v>
      </c>
      <c r="J20" s="40">
        <f t="shared" si="2"/>
        <v>5.7717569786535305E-2</v>
      </c>
      <c r="K20" s="40">
        <f t="shared" si="3"/>
        <v>-5.4310930074677528E-2</v>
      </c>
      <c r="L20" s="40">
        <f t="shared" si="4"/>
        <v>-5.2362707535121331E-2</v>
      </c>
    </row>
    <row r="21" spans="2:12" ht="15" thickBot="1" x14ac:dyDescent="0.25">
      <c r="B21" s="41" t="s">
        <v>55</v>
      </c>
      <c r="C21" s="39">
        <v>23</v>
      </c>
      <c r="D21" s="39">
        <v>14308</v>
      </c>
      <c r="E21" s="39">
        <v>9632</v>
      </c>
      <c r="F21" s="39">
        <v>1006</v>
      </c>
      <c r="G21" s="39">
        <v>427</v>
      </c>
      <c r="H21" s="40">
        <f t="shared" si="5"/>
        <v>-0.20689655172413793</v>
      </c>
      <c r="I21" s="40">
        <f t="shared" si="1"/>
        <v>7.1800647613684361E-3</v>
      </c>
      <c r="J21" s="40">
        <f t="shared" si="2"/>
        <v>-2.0721094073767096E-3</v>
      </c>
      <c r="K21" s="40">
        <f t="shared" si="3"/>
        <v>-0.11209179170344219</v>
      </c>
      <c r="L21" s="40">
        <f t="shared" si="4"/>
        <v>-0.24290780141843971</v>
      </c>
    </row>
    <row r="22" spans="2:12" ht="15" thickBot="1" x14ac:dyDescent="0.25">
      <c r="B22" s="42" t="s">
        <v>56</v>
      </c>
      <c r="C22" s="43">
        <v>46</v>
      </c>
      <c r="D22" s="43">
        <v>19132</v>
      </c>
      <c r="E22" s="43">
        <v>13547</v>
      </c>
      <c r="F22" s="43">
        <v>1394</v>
      </c>
      <c r="G22" s="43">
        <v>753</v>
      </c>
      <c r="H22" s="44">
        <f t="shared" si="5"/>
        <v>9.5238095238095233E-2</v>
      </c>
      <c r="I22" s="44">
        <f t="shared" si="1"/>
        <v>2.9653947580862171E-2</v>
      </c>
      <c r="J22" s="44">
        <f t="shared" si="2"/>
        <v>-1.4261806010332534E-2</v>
      </c>
      <c r="K22" s="44">
        <f t="shared" si="3"/>
        <v>-6.2542030934767984E-2</v>
      </c>
      <c r="L22" s="44">
        <f t="shared" si="4"/>
        <v>-9.9282296650717708E-2</v>
      </c>
    </row>
    <row r="23" spans="2:12" ht="15" thickBot="1" x14ac:dyDescent="0.25">
      <c r="B23" s="35" t="s">
        <v>59</v>
      </c>
      <c r="C23" s="36">
        <v>47</v>
      </c>
      <c r="D23" s="36">
        <v>18284</v>
      </c>
      <c r="E23" s="36">
        <v>13017</v>
      </c>
      <c r="F23" s="36">
        <v>1338</v>
      </c>
      <c r="G23" s="36">
        <v>658</v>
      </c>
      <c r="H23" s="37">
        <f t="shared" si="5"/>
        <v>0.23684210526315788</v>
      </c>
      <c r="I23" s="37">
        <f t="shared" si="1"/>
        <v>1.2046873288796408E-3</v>
      </c>
      <c r="J23" s="37">
        <f t="shared" si="2"/>
        <v>3.6550406115623504E-2</v>
      </c>
      <c r="K23" s="37">
        <f t="shared" si="3"/>
        <v>-7.0187630298818623E-2</v>
      </c>
      <c r="L23" s="37">
        <f t="shared" si="4"/>
        <v>-0.18362282878411912</v>
      </c>
    </row>
    <row r="24" spans="2:12" ht="15" thickBot="1" x14ac:dyDescent="0.25">
      <c r="B24" s="38" t="s">
        <v>60</v>
      </c>
      <c r="C24" s="39">
        <v>60</v>
      </c>
      <c r="D24" s="39">
        <v>18064</v>
      </c>
      <c r="E24" s="39">
        <v>12275</v>
      </c>
      <c r="F24" s="39">
        <v>1277</v>
      </c>
      <c r="G24" s="39">
        <v>645</v>
      </c>
      <c r="H24" s="40">
        <f t="shared" si="5"/>
        <v>0.13207547169811321</v>
      </c>
      <c r="I24" s="40">
        <f t="shared" si="1"/>
        <v>-5.8725444218644153E-2</v>
      </c>
      <c r="J24" s="40">
        <f t="shared" si="2"/>
        <v>-4.7193976558255066E-2</v>
      </c>
      <c r="K24" s="40">
        <f t="shared" si="3"/>
        <v>-8.3273510409188803E-2</v>
      </c>
      <c r="L24" s="40">
        <f t="shared" si="4"/>
        <v>-0.1307277628032345</v>
      </c>
    </row>
    <row r="25" spans="2:12" ht="15" thickBot="1" x14ac:dyDescent="0.25">
      <c r="B25" s="41" t="s">
        <v>61</v>
      </c>
      <c r="C25" s="39">
        <v>29</v>
      </c>
      <c r="D25" s="39">
        <v>14216</v>
      </c>
      <c r="E25" s="39">
        <v>9493</v>
      </c>
      <c r="F25" s="39">
        <v>1021</v>
      </c>
      <c r="G25" s="39">
        <v>456</v>
      </c>
      <c r="H25" s="40">
        <f t="shared" si="5"/>
        <v>0.2608695652173913</v>
      </c>
      <c r="I25" s="40">
        <f t="shared" si="1"/>
        <v>-6.4299692479731618E-3</v>
      </c>
      <c r="J25" s="40">
        <f t="shared" si="2"/>
        <v>-1.4431063122923589E-2</v>
      </c>
      <c r="K25" s="40">
        <f t="shared" si="3"/>
        <v>1.4910536779324055E-2</v>
      </c>
      <c r="L25" s="40">
        <f t="shared" si="4"/>
        <v>6.7915690866510545E-2</v>
      </c>
    </row>
    <row r="26" spans="2:12" ht="15" thickBot="1" x14ac:dyDescent="0.25">
      <c r="B26" s="42" t="s">
        <v>62</v>
      </c>
      <c r="C26" s="43">
        <v>40</v>
      </c>
      <c r="D26" s="43">
        <v>18287</v>
      </c>
      <c r="E26" s="43">
        <v>13543</v>
      </c>
      <c r="F26" s="43">
        <v>1236</v>
      </c>
      <c r="G26" s="43">
        <v>716</v>
      </c>
      <c r="H26" s="44">
        <f t="shared" si="5"/>
        <v>-0.13043478260869565</v>
      </c>
      <c r="I26" s="44">
        <f t="shared" si="1"/>
        <v>-4.4166840894835878E-2</v>
      </c>
      <c r="J26" s="44">
        <f t="shared" si="2"/>
        <v>-2.9526832509042594E-4</v>
      </c>
      <c r="K26" s="44">
        <f t="shared" si="3"/>
        <v>-0.1133428981348637</v>
      </c>
      <c r="L26" s="44">
        <f t="shared" si="4"/>
        <v>-4.9136786188579015E-2</v>
      </c>
    </row>
    <row r="27" spans="2:12" ht="15" thickBot="1" x14ac:dyDescent="0.25">
      <c r="B27" s="35" t="s">
        <v>63</v>
      </c>
      <c r="C27" s="36">
        <v>45</v>
      </c>
      <c r="D27" s="36">
        <v>18365</v>
      </c>
      <c r="E27" s="36">
        <v>12821</v>
      </c>
      <c r="F27" s="36">
        <v>1284</v>
      </c>
      <c r="G27" s="36">
        <v>655</v>
      </c>
      <c r="H27" s="37">
        <f t="shared" si="5"/>
        <v>-4.2553191489361701E-2</v>
      </c>
      <c r="I27" s="37">
        <f t="shared" si="1"/>
        <v>4.4301028221395752E-3</v>
      </c>
      <c r="J27" s="37">
        <f t="shared" si="2"/>
        <v>-1.5057232849350849E-2</v>
      </c>
      <c r="K27" s="37">
        <f t="shared" si="3"/>
        <v>-4.0358744394618833E-2</v>
      </c>
      <c r="L27" s="37">
        <f t="shared" si="4"/>
        <v>-4.559270516717325E-3</v>
      </c>
    </row>
    <row r="28" spans="2:12" ht="15" thickBot="1" x14ac:dyDescent="0.25">
      <c r="B28" s="38" t="s">
        <v>64</v>
      </c>
      <c r="C28" s="39">
        <v>35</v>
      </c>
      <c r="D28" s="39">
        <v>18032</v>
      </c>
      <c r="E28" s="39">
        <v>12504</v>
      </c>
      <c r="F28" s="39">
        <v>1232</v>
      </c>
      <c r="G28" s="39">
        <v>609</v>
      </c>
      <c r="H28" s="40">
        <f t="shared" si="5"/>
        <v>-0.41666666666666669</v>
      </c>
      <c r="I28" s="40">
        <f t="shared" si="1"/>
        <v>-1.7714791851195749E-3</v>
      </c>
      <c r="J28" s="40">
        <f t="shared" si="2"/>
        <v>1.8655804480651732E-2</v>
      </c>
      <c r="K28" s="40">
        <f t="shared" si="3"/>
        <v>-3.5238841033672669E-2</v>
      </c>
      <c r="L28" s="40">
        <f t="shared" si="4"/>
        <v>-5.5813953488372092E-2</v>
      </c>
    </row>
    <row r="29" spans="2:12" ht="15" thickBot="1" x14ac:dyDescent="0.25">
      <c r="B29" s="41" t="s">
        <v>65</v>
      </c>
      <c r="C29" s="39">
        <v>27</v>
      </c>
      <c r="D29" s="39">
        <v>13768</v>
      </c>
      <c r="E29" s="39">
        <v>9544</v>
      </c>
      <c r="F29" s="39">
        <v>884</v>
      </c>
      <c r="G29" s="39">
        <v>437</v>
      </c>
      <c r="H29" s="40">
        <f t="shared" si="5"/>
        <v>-6.8965517241379309E-2</v>
      </c>
      <c r="I29" s="40">
        <f t="shared" si="1"/>
        <v>-3.1513787281935844E-2</v>
      </c>
      <c r="J29" s="40">
        <f t="shared" si="2"/>
        <v>5.3723796481618038E-3</v>
      </c>
      <c r="K29" s="40">
        <f t="shared" si="3"/>
        <v>-0.13418217433888344</v>
      </c>
      <c r="L29" s="40">
        <f t="shared" si="4"/>
        <v>-4.1666666666666664E-2</v>
      </c>
    </row>
    <row r="30" spans="2:12" ht="15" thickBot="1" x14ac:dyDescent="0.25">
      <c r="B30" s="42" t="s">
        <v>66</v>
      </c>
      <c r="C30" s="43">
        <v>57</v>
      </c>
      <c r="D30" s="43">
        <v>20376</v>
      </c>
      <c r="E30" s="43">
        <v>14461</v>
      </c>
      <c r="F30" s="43">
        <v>1329</v>
      </c>
      <c r="G30" s="43">
        <v>695</v>
      </c>
      <c r="H30" s="44">
        <f t="shared" si="5"/>
        <v>0.42499999999999999</v>
      </c>
      <c r="I30" s="44">
        <f t="shared" si="1"/>
        <v>0.11423415541094767</v>
      </c>
      <c r="J30" s="44">
        <f t="shared" si="2"/>
        <v>6.7784095104482023E-2</v>
      </c>
      <c r="K30" s="44">
        <f t="shared" si="3"/>
        <v>7.5242718446601936E-2</v>
      </c>
      <c r="L30" s="44">
        <f t="shared" si="4"/>
        <v>-2.9329608938547486E-2</v>
      </c>
    </row>
    <row r="31" spans="2:12" ht="15" thickBot="1" x14ac:dyDescent="0.25">
      <c r="B31" s="35" t="s">
        <v>67</v>
      </c>
      <c r="C31" s="36">
        <v>49</v>
      </c>
      <c r="D31" s="36">
        <v>17020</v>
      </c>
      <c r="E31" s="36">
        <v>11948</v>
      </c>
      <c r="F31" s="36">
        <v>1048</v>
      </c>
      <c r="G31" s="36">
        <v>567</v>
      </c>
      <c r="H31" s="37">
        <f t="shared" si="5"/>
        <v>8.8888888888888892E-2</v>
      </c>
      <c r="I31" s="37">
        <f t="shared" si="1"/>
        <v>-7.3237135856248303E-2</v>
      </c>
      <c r="J31" s="37">
        <f t="shared" si="2"/>
        <v>-6.8091412526324002E-2</v>
      </c>
      <c r="K31" s="37">
        <f t="shared" si="3"/>
        <v>-0.18380062305295949</v>
      </c>
      <c r="L31" s="37">
        <f t="shared" si="4"/>
        <v>-0.13435114503816795</v>
      </c>
    </row>
    <row r="32" spans="2:12" ht="15" thickBot="1" x14ac:dyDescent="0.25">
      <c r="B32" s="38" t="s">
        <v>68</v>
      </c>
      <c r="C32" s="39">
        <v>46</v>
      </c>
      <c r="D32" s="39">
        <v>18757</v>
      </c>
      <c r="E32" s="39">
        <v>12262</v>
      </c>
      <c r="F32" s="39">
        <v>1316</v>
      </c>
      <c r="G32" s="39">
        <v>562</v>
      </c>
      <c r="H32" s="40">
        <f t="shared" si="5"/>
        <v>0.31428571428571428</v>
      </c>
      <c r="I32" s="40">
        <f t="shared" si="1"/>
        <v>4.0206299911268853E-2</v>
      </c>
      <c r="J32" s="40">
        <f t="shared" si="2"/>
        <v>-1.9353806781829814E-2</v>
      </c>
      <c r="K32" s="40">
        <f t="shared" si="3"/>
        <v>6.8181818181818177E-2</v>
      </c>
      <c r="L32" s="40">
        <f t="shared" si="4"/>
        <v>-7.7175697865353041E-2</v>
      </c>
    </row>
    <row r="33" spans="2:12" ht="15" thickBot="1" x14ac:dyDescent="0.25">
      <c r="B33" s="41" t="s">
        <v>69</v>
      </c>
      <c r="C33" s="39">
        <v>36</v>
      </c>
      <c r="D33" s="39">
        <v>14604</v>
      </c>
      <c r="E33" s="39">
        <v>9632</v>
      </c>
      <c r="F33" s="39">
        <v>955</v>
      </c>
      <c r="G33" s="39">
        <v>486</v>
      </c>
      <c r="H33" s="40">
        <f t="shared" si="5"/>
        <v>0.33333333333333331</v>
      </c>
      <c r="I33" s="40">
        <f t="shared" si="1"/>
        <v>6.0720511330621729E-2</v>
      </c>
      <c r="J33" s="40">
        <f t="shared" si="2"/>
        <v>9.2204526404023462E-3</v>
      </c>
      <c r="K33" s="40">
        <f t="shared" si="3"/>
        <v>8.031674208144797E-2</v>
      </c>
      <c r="L33" s="40">
        <f t="shared" si="4"/>
        <v>0.11212814645308924</v>
      </c>
    </row>
    <row r="34" spans="2:12" ht="15" thickBot="1" x14ac:dyDescent="0.25">
      <c r="B34" s="42" t="s">
        <v>74</v>
      </c>
      <c r="C34" s="43">
        <v>47</v>
      </c>
      <c r="D34" s="43">
        <v>19948</v>
      </c>
      <c r="E34" s="43">
        <v>13769</v>
      </c>
      <c r="F34" s="43">
        <v>1313</v>
      </c>
      <c r="G34" s="43">
        <v>616</v>
      </c>
      <c r="H34" s="44">
        <f t="shared" si="5"/>
        <v>-0.17543859649122806</v>
      </c>
      <c r="I34" s="44">
        <f t="shared" si="1"/>
        <v>-2.1005104043973301E-2</v>
      </c>
      <c r="J34" s="44">
        <f t="shared" si="2"/>
        <v>-4.7852845584676028E-2</v>
      </c>
      <c r="K34" s="44">
        <f t="shared" si="3"/>
        <v>-1.2039127163280662E-2</v>
      </c>
      <c r="L34" s="44">
        <f t="shared" si="4"/>
        <v>-0.11366906474820145</v>
      </c>
    </row>
    <row r="35" spans="2:12" ht="15" thickBot="1" x14ac:dyDescent="0.25">
      <c r="B35" s="35" t="s">
        <v>506</v>
      </c>
      <c r="C35" s="36">
        <v>55</v>
      </c>
      <c r="D35" s="36">
        <v>19376</v>
      </c>
      <c r="E35" s="36">
        <v>12887</v>
      </c>
      <c r="F35" s="36">
        <v>1187</v>
      </c>
      <c r="G35" s="36">
        <v>595</v>
      </c>
      <c r="H35" s="37">
        <f t="shared" si="5"/>
        <v>0.12244897959183673</v>
      </c>
      <c r="I35" s="37">
        <f t="shared" si="1"/>
        <v>0.13842538190364279</v>
      </c>
      <c r="J35" s="37">
        <f t="shared" si="2"/>
        <v>7.8590559089387349E-2</v>
      </c>
      <c r="K35" s="37">
        <f t="shared" si="3"/>
        <v>0.13263358778625955</v>
      </c>
      <c r="L35" s="37">
        <f t="shared" si="4"/>
        <v>4.9382716049382713E-2</v>
      </c>
    </row>
    <row r="36" spans="2:12" ht="15" thickBot="1" x14ac:dyDescent="0.25">
      <c r="B36" s="38" t="s">
        <v>517</v>
      </c>
      <c r="C36" s="39">
        <v>53</v>
      </c>
      <c r="D36" s="39">
        <v>19251</v>
      </c>
      <c r="E36" s="39">
        <v>12625</v>
      </c>
      <c r="F36" s="39">
        <v>1226</v>
      </c>
      <c r="G36" s="39">
        <v>567</v>
      </c>
      <c r="H36" s="40">
        <f t="shared" si="5"/>
        <v>0.15217391304347827</v>
      </c>
      <c r="I36" s="40">
        <f t="shared" si="1"/>
        <v>2.6336834248547211E-2</v>
      </c>
      <c r="J36" s="40">
        <f t="shared" si="2"/>
        <v>2.9603653563855813E-2</v>
      </c>
      <c r="K36" s="40">
        <f t="shared" si="3"/>
        <v>-6.8389057750759874E-2</v>
      </c>
      <c r="L36" s="40">
        <f t="shared" si="4"/>
        <v>8.8967971530249119E-3</v>
      </c>
    </row>
    <row r="37" spans="2:12" ht="15" thickBot="1" x14ac:dyDescent="0.25">
      <c r="B37" s="41" t="s">
        <v>527</v>
      </c>
      <c r="C37" s="39">
        <v>37</v>
      </c>
      <c r="D37" s="39">
        <v>16454</v>
      </c>
      <c r="E37" s="39">
        <v>10812</v>
      </c>
      <c r="F37" s="39">
        <v>1087</v>
      </c>
      <c r="G37" s="39">
        <v>454</v>
      </c>
      <c r="H37" s="40">
        <f t="shared" si="5"/>
        <v>2.7777777777777776E-2</v>
      </c>
      <c r="I37" s="40">
        <f t="shared" si="1"/>
        <v>0.12667762256915913</v>
      </c>
      <c r="J37" s="40">
        <f t="shared" si="2"/>
        <v>0.12250830564784053</v>
      </c>
      <c r="K37" s="40">
        <f t="shared" si="3"/>
        <v>0.13821989528795811</v>
      </c>
      <c r="L37" s="40">
        <f t="shared" si="4"/>
        <v>-6.584362139917696E-2</v>
      </c>
    </row>
    <row r="38" spans="2:12" ht="15" thickBot="1" x14ac:dyDescent="0.25">
      <c r="B38" s="42" t="s">
        <v>528</v>
      </c>
      <c r="C38" s="43">
        <v>57</v>
      </c>
      <c r="D38" s="43">
        <v>20739</v>
      </c>
      <c r="E38" s="43">
        <v>14302</v>
      </c>
      <c r="F38" s="43">
        <v>1305</v>
      </c>
      <c r="G38" s="43">
        <v>624</v>
      </c>
      <c r="H38" s="44">
        <f t="shared" si="5"/>
        <v>0.21276595744680851</v>
      </c>
      <c r="I38" s="44">
        <f t="shared" si="1"/>
        <v>3.9653098054942854E-2</v>
      </c>
      <c r="J38" s="44">
        <f t="shared" si="2"/>
        <v>3.8710145980100225E-2</v>
      </c>
      <c r="K38" s="44">
        <f t="shared" si="3"/>
        <v>-6.0929169840060931E-3</v>
      </c>
      <c r="L38" s="44">
        <f t="shared" si="4"/>
        <v>1.2987012987012988E-2</v>
      </c>
    </row>
    <row r="39" spans="2:12" ht="15" thickBot="1" x14ac:dyDescent="0.25">
      <c r="B39" s="35" t="s">
        <v>529</v>
      </c>
      <c r="C39" s="36">
        <v>56</v>
      </c>
      <c r="D39" s="36">
        <v>19595</v>
      </c>
      <c r="E39" s="36">
        <v>13420</v>
      </c>
      <c r="F39" s="36">
        <v>1266</v>
      </c>
      <c r="G39" s="36">
        <v>552</v>
      </c>
      <c r="H39" s="37">
        <f t="shared" si="5"/>
        <v>1.8181818181818181E-2</v>
      </c>
      <c r="I39" s="37">
        <f t="shared" si="1"/>
        <v>1.1302642444260942E-2</v>
      </c>
      <c r="J39" s="37">
        <f t="shared" si="2"/>
        <v>4.1359509583301E-2</v>
      </c>
      <c r="K39" s="37">
        <f t="shared" si="3"/>
        <v>6.6554338668913221E-2</v>
      </c>
      <c r="L39" s="37">
        <f t="shared" si="4"/>
        <v>-7.2268907563025217E-2</v>
      </c>
    </row>
    <row r="40" spans="2:12" ht="15" thickBot="1" x14ac:dyDescent="0.25">
      <c r="B40" s="38" t="s">
        <v>530</v>
      </c>
      <c r="C40" s="39">
        <v>50</v>
      </c>
      <c r="D40" s="39">
        <v>19612</v>
      </c>
      <c r="E40" s="39">
        <v>13004</v>
      </c>
      <c r="F40" s="39">
        <v>1229</v>
      </c>
      <c r="G40" s="39">
        <v>512</v>
      </c>
      <c r="H40" s="40">
        <f t="shared" si="5"/>
        <v>-5.6603773584905662E-2</v>
      </c>
      <c r="I40" s="40">
        <f t="shared" si="1"/>
        <v>1.8752272609215106E-2</v>
      </c>
      <c r="J40" s="40">
        <f t="shared" si="2"/>
        <v>3.0019801980198019E-2</v>
      </c>
      <c r="K40" s="40">
        <f t="shared" si="3"/>
        <v>2.4469820554649264E-3</v>
      </c>
      <c r="L40" s="40">
        <f t="shared" si="4"/>
        <v>-9.700176366843033E-2</v>
      </c>
    </row>
    <row r="41" spans="2:12" ht="15" thickBot="1" x14ac:dyDescent="0.25">
      <c r="B41" s="41" t="s">
        <v>537</v>
      </c>
      <c r="C41" s="39">
        <v>47</v>
      </c>
      <c r="D41" s="39">
        <v>15249</v>
      </c>
      <c r="E41" s="39">
        <v>10027</v>
      </c>
      <c r="F41" s="39">
        <v>987</v>
      </c>
      <c r="G41" s="39">
        <v>395</v>
      </c>
      <c r="H41" s="40">
        <f t="shared" si="5"/>
        <v>0.27027027027027029</v>
      </c>
      <c r="I41" s="40">
        <f t="shared" si="1"/>
        <v>-7.3234471860945671E-2</v>
      </c>
      <c r="J41" s="40">
        <f t="shared" si="2"/>
        <v>-7.2604513503514614E-2</v>
      </c>
      <c r="K41" s="40">
        <f t="shared" si="3"/>
        <v>-9.1996320147194111E-2</v>
      </c>
      <c r="L41" s="40">
        <f t="shared" si="4"/>
        <v>-0.12995594713656389</v>
      </c>
    </row>
    <row r="42" spans="2:12" ht="15" thickBot="1" x14ac:dyDescent="0.25">
      <c r="B42" s="42" t="s">
        <v>538</v>
      </c>
      <c r="C42" s="43">
        <v>63</v>
      </c>
      <c r="D42" s="43">
        <v>18958</v>
      </c>
      <c r="E42" s="43">
        <v>13512</v>
      </c>
      <c r="F42" s="43">
        <v>1137</v>
      </c>
      <c r="G42" s="43">
        <v>521</v>
      </c>
      <c r="H42" s="44">
        <f t="shared" si="5"/>
        <v>0.10526315789473684</v>
      </c>
      <c r="I42" s="44">
        <f t="shared" si="1"/>
        <v>-8.5876850378513905E-2</v>
      </c>
      <c r="J42" s="44">
        <f t="shared" si="2"/>
        <v>-5.5237029786043911E-2</v>
      </c>
      <c r="K42" s="44">
        <f t="shared" si="3"/>
        <v>-0.12873563218390804</v>
      </c>
      <c r="L42" s="44">
        <f t="shared" si="4"/>
        <v>-0.16506410256410256</v>
      </c>
    </row>
    <row r="43" spans="2:12" ht="15" thickBot="1" x14ac:dyDescent="0.25">
      <c r="B43" s="35" t="s">
        <v>539</v>
      </c>
      <c r="C43" s="36">
        <v>35</v>
      </c>
      <c r="D43" s="36">
        <v>17041</v>
      </c>
      <c r="E43" s="36">
        <v>11699</v>
      </c>
      <c r="F43" s="36">
        <v>1017</v>
      </c>
      <c r="G43" s="36">
        <v>478</v>
      </c>
      <c r="H43" s="37">
        <f t="shared" si="5"/>
        <v>-0.375</v>
      </c>
      <c r="I43" s="37">
        <f t="shared" si="1"/>
        <v>-0.1303393722888492</v>
      </c>
      <c r="J43" s="37">
        <f t="shared" si="2"/>
        <v>-0.12824143070044711</v>
      </c>
      <c r="K43" s="37">
        <f t="shared" si="3"/>
        <v>-0.19668246445497631</v>
      </c>
      <c r="L43" s="37">
        <f t="shared" si="4"/>
        <v>-0.13405797101449277</v>
      </c>
    </row>
    <row r="44" spans="2:12" ht="15" thickBot="1" x14ac:dyDescent="0.25">
      <c r="B44" s="38" t="s">
        <v>540</v>
      </c>
      <c r="C44" s="39">
        <v>46</v>
      </c>
      <c r="D44" s="39">
        <v>18847</v>
      </c>
      <c r="E44" s="39">
        <v>13011</v>
      </c>
      <c r="F44" s="39">
        <v>1061</v>
      </c>
      <c r="G44" s="39">
        <v>515</v>
      </c>
      <c r="H44" s="40">
        <f t="shared" si="5"/>
        <v>-0.08</v>
      </c>
      <c r="I44" s="40">
        <f t="shared" si="1"/>
        <v>-3.90067305731185E-2</v>
      </c>
      <c r="J44" s="40">
        <f t="shared" si="2"/>
        <v>5.3829590895109196E-4</v>
      </c>
      <c r="K44" s="40">
        <f t="shared" si="3"/>
        <v>-0.13669650122050447</v>
      </c>
      <c r="L44" s="40">
        <f t="shared" si="4"/>
        <v>5.859375E-3</v>
      </c>
    </row>
    <row r="45" spans="2:12" ht="15" thickBot="1" x14ac:dyDescent="0.25">
      <c r="B45" s="41" t="s">
        <v>541</v>
      </c>
      <c r="C45" s="39">
        <v>34</v>
      </c>
      <c r="D45" s="39">
        <v>13660</v>
      </c>
      <c r="E45" s="39">
        <v>9325</v>
      </c>
      <c r="F45" s="39">
        <v>816</v>
      </c>
      <c r="G45" s="39">
        <v>400</v>
      </c>
      <c r="H45" s="40">
        <f t="shared" si="5"/>
        <v>-0.27659574468085107</v>
      </c>
      <c r="I45" s="40">
        <f t="shared" si="1"/>
        <v>-0.10420355433143157</v>
      </c>
      <c r="J45" s="40">
        <f t="shared" si="2"/>
        <v>-7.0010970379974072E-2</v>
      </c>
      <c r="K45" s="40">
        <f t="shared" si="3"/>
        <v>-0.17325227963525835</v>
      </c>
      <c r="L45" s="40">
        <f t="shared" si="4"/>
        <v>1.2658227848101266E-2</v>
      </c>
    </row>
    <row r="46" spans="2:12" ht="15" thickBot="1" x14ac:dyDescent="0.25">
      <c r="B46" s="42" t="s">
        <v>542</v>
      </c>
      <c r="C46" s="43">
        <v>44</v>
      </c>
      <c r="D46" s="43">
        <v>17641</v>
      </c>
      <c r="E46" s="43">
        <v>12795</v>
      </c>
      <c r="F46" s="43">
        <v>1018</v>
      </c>
      <c r="G46" s="43">
        <v>535</v>
      </c>
      <c r="H46" s="44">
        <f t="shared" si="5"/>
        <v>-0.30158730158730157</v>
      </c>
      <c r="I46" s="44">
        <f t="shared" si="1"/>
        <v>-6.9469353307310897E-2</v>
      </c>
      <c r="J46" s="44">
        <f t="shared" si="2"/>
        <v>-5.3063943161634104E-2</v>
      </c>
      <c r="K46" s="44">
        <f t="shared" si="3"/>
        <v>-0.10466138962181179</v>
      </c>
      <c r="L46" s="44">
        <f t="shared" si="4"/>
        <v>2.6871401151631478E-2</v>
      </c>
    </row>
    <row r="47" spans="2:12" ht="15" thickBot="1" x14ac:dyDescent="0.25">
      <c r="B47" s="35" t="s">
        <v>543</v>
      </c>
      <c r="C47" s="36">
        <v>41</v>
      </c>
      <c r="D47" s="36">
        <v>17483</v>
      </c>
      <c r="E47" s="36">
        <v>12679</v>
      </c>
      <c r="F47" s="36">
        <v>1041</v>
      </c>
      <c r="G47" s="36">
        <v>491</v>
      </c>
      <c r="H47" s="37">
        <f t="shared" si="5"/>
        <v>0.17142857142857143</v>
      </c>
      <c r="I47" s="37">
        <f t="shared" si="1"/>
        <v>2.593744498562291E-2</v>
      </c>
      <c r="J47" s="37">
        <f t="shared" si="2"/>
        <v>8.3767843405419262E-2</v>
      </c>
      <c r="K47" s="37">
        <f t="shared" si="3"/>
        <v>2.359882005899705E-2</v>
      </c>
      <c r="L47" s="37">
        <f t="shared" si="4"/>
        <v>2.7196652719665274E-2</v>
      </c>
    </row>
    <row r="48" spans="2:12" ht="15" thickBot="1" x14ac:dyDescent="0.25">
      <c r="B48" s="38" t="s">
        <v>544</v>
      </c>
      <c r="C48" s="39">
        <v>36</v>
      </c>
      <c r="D48" s="39">
        <v>17095</v>
      </c>
      <c r="E48" s="39">
        <v>11520</v>
      </c>
      <c r="F48" s="39">
        <v>933</v>
      </c>
      <c r="G48" s="39">
        <v>440</v>
      </c>
      <c r="H48" s="40">
        <f t="shared" si="5"/>
        <v>-0.21739130434782608</v>
      </c>
      <c r="I48" s="40">
        <f t="shared" si="1"/>
        <v>-9.2959091632620575E-2</v>
      </c>
      <c r="J48" s="40">
        <f t="shared" si="2"/>
        <v>-0.11459534240258243</v>
      </c>
      <c r="K48" s="40">
        <f t="shared" si="3"/>
        <v>-0.12064090480678605</v>
      </c>
      <c r="L48" s="40">
        <f t="shared" si="4"/>
        <v>-0.14563106796116504</v>
      </c>
    </row>
    <row r="49" spans="2:13" ht="15" thickBot="1" x14ac:dyDescent="0.25">
      <c r="B49" s="41" t="s">
        <v>545</v>
      </c>
      <c r="C49" s="39">
        <v>35</v>
      </c>
      <c r="D49" s="39">
        <v>12545</v>
      </c>
      <c r="E49" s="39">
        <v>8727</v>
      </c>
      <c r="F49" s="39">
        <v>683</v>
      </c>
      <c r="G49" s="39">
        <v>351</v>
      </c>
      <c r="H49" s="40">
        <f t="shared" si="5"/>
        <v>2.9411764705882353E-2</v>
      </c>
      <c r="I49" s="40">
        <f t="shared" si="1"/>
        <v>-8.1625183016105413E-2</v>
      </c>
      <c r="J49" s="40">
        <f t="shared" si="2"/>
        <v>-6.4128686327077744E-2</v>
      </c>
      <c r="K49" s="40">
        <f t="shared" si="3"/>
        <v>-0.16299019607843138</v>
      </c>
      <c r="L49" s="40">
        <f t="shared" si="4"/>
        <v>-0.1225</v>
      </c>
    </row>
    <row r="50" spans="2:13" ht="15" thickBot="1" x14ac:dyDescent="0.25">
      <c r="B50" s="42" t="s">
        <v>546</v>
      </c>
      <c r="C50" s="43">
        <v>30</v>
      </c>
      <c r="D50" s="43">
        <v>16901</v>
      </c>
      <c r="E50" s="43">
        <v>12093</v>
      </c>
      <c r="F50" s="43">
        <v>1030</v>
      </c>
      <c r="G50" s="43">
        <v>479</v>
      </c>
      <c r="H50" s="44">
        <f t="shared" si="5"/>
        <v>-0.31818181818181818</v>
      </c>
      <c r="I50" s="44">
        <f t="shared" si="1"/>
        <v>-4.1947735389150274E-2</v>
      </c>
      <c r="J50" s="44">
        <f t="shared" si="2"/>
        <v>-5.4865181711606099E-2</v>
      </c>
      <c r="K50" s="44">
        <f t="shared" si="3"/>
        <v>1.1787819253438114E-2</v>
      </c>
      <c r="L50" s="44">
        <f t="shared" si="4"/>
        <v>-0.10467289719626169</v>
      </c>
    </row>
    <row r="51" spans="2:13" ht="15" thickBot="1" x14ac:dyDescent="0.25">
      <c r="B51" s="35" t="s">
        <v>547</v>
      </c>
      <c r="C51" s="36">
        <v>41</v>
      </c>
      <c r="D51" s="36">
        <v>16226</v>
      </c>
      <c r="E51" s="36">
        <v>11594</v>
      </c>
      <c r="F51" s="36">
        <v>864</v>
      </c>
      <c r="G51" s="36">
        <v>424</v>
      </c>
      <c r="H51" s="37">
        <f t="shared" si="5"/>
        <v>0</v>
      </c>
      <c r="I51" s="37">
        <f t="shared" si="1"/>
        <v>-7.1898415603729338E-2</v>
      </c>
      <c r="J51" s="37">
        <f t="shared" si="2"/>
        <v>-8.557457212713937E-2</v>
      </c>
      <c r="K51" s="37">
        <f t="shared" si="3"/>
        <v>-0.17002881844380405</v>
      </c>
      <c r="L51" s="37">
        <f t="shared" si="4"/>
        <v>-0.13645621181262729</v>
      </c>
    </row>
    <row r="52" spans="2:13" ht="15" thickBot="1" x14ac:dyDescent="0.25">
      <c r="B52" s="38" t="s">
        <v>548</v>
      </c>
      <c r="C52" s="39">
        <v>32</v>
      </c>
      <c r="D52" s="39">
        <v>17077</v>
      </c>
      <c r="E52" s="39">
        <v>11986</v>
      </c>
      <c r="F52" s="39">
        <v>983</v>
      </c>
      <c r="G52" s="39">
        <v>466</v>
      </c>
      <c r="H52" s="40">
        <f t="shared" si="5"/>
        <v>-0.1111111111111111</v>
      </c>
      <c r="I52" s="40">
        <f t="shared" si="1"/>
        <v>-1.0529394559812811E-3</v>
      </c>
      <c r="J52" s="40">
        <f t="shared" si="2"/>
        <v>4.0451388888888891E-2</v>
      </c>
      <c r="K52" s="40">
        <f t="shared" si="3"/>
        <v>5.3590568060021437E-2</v>
      </c>
      <c r="L52" s="40">
        <f t="shared" si="4"/>
        <v>5.909090909090909E-2</v>
      </c>
    </row>
    <row r="53" spans="2:13" ht="15" thickBot="1" x14ac:dyDescent="0.25">
      <c r="B53" s="41" t="s">
        <v>549</v>
      </c>
      <c r="C53" s="39">
        <v>27</v>
      </c>
      <c r="D53" s="39">
        <v>12249</v>
      </c>
      <c r="E53" s="39">
        <v>8566</v>
      </c>
      <c r="F53" s="39">
        <v>644</v>
      </c>
      <c r="G53" s="39">
        <v>303</v>
      </c>
      <c r="H53" s="40">
        <f t="shared" si="5"/>
        <v>-0.22857142857142856</v>
      </c>
      <c r="I53" s="40">
        <f t="shared" si="1"/>
        <v>-2.3595057791948985E-2</v>
      </c>
      <c r="J53" s="40">
        <f t="shared" si="2"/>
        <v>-1.8448493182078606E-2</v>
      </c>
      <c r="K53" s="40">
        <f t="shared" si="3"/>
        <v>-5.7101024890190338E-2</v>
      </c>
      <c r="L53" s="40">
        <f t="shared" si="4"/>
        <v>-0.13675213675213677</v>
      </c>
    </row>
    <row r="54" spans="2:13" ht="15" thickBot="1" x14ac:dyDescent="0.25">
      <c r="B54" s="42" t="s">
        <v>551</v>
      </c>
      <c r="C54" s="43">
        <v>34</v>
      </c>
      <c r="D54" s="43">
        <v>16689</v>
      </c>
      <c r="E54" s="43">
        <v>12287</v>
      </c>
      <c r="F54" s="43">
        <v>904</v>
      </c>
      <c r="G54" s="43">
        <v>442</v>
      </c>
      <c r="H54" s="44">
        <f t="shared" si="5"/>
        <v>0.13333333333333333</v>
      </c>
      <c r="I54" s="44">
        <f t="shared" si="1"/>
        <v>-1.254363647121472E-2</v>
      </c>
      <c r="J54" s="44">
        <f t="shared" si="2"/>
        <v>1.6042338542958737E-2</v>
      </c>
      <c r="K54" s="44">
        <f t="shared" si="3"/>
        <v>-0.12233009708737864</v>
      </c>
      <c r="L54" s="44">
        <f t="shared" si="4"/>
        <v>-7.724425887265135E-2</v>
      </c>
    </row>
    <row r="55" spans="2:13" ht="15" thickBot="1" x14ac:dyDescent="0.25">
      <c r="B55" s="35" t="s">
        <v>552</v>
      </c>
      <c r="C55" s="71">
        <v>34</v>
      </c>
      <c r="D55" s="71">
        <v>16423</v>
      </c>
      <c r="E55" s="71">
        <v>11668</v>
      </c>
      <c r="F55" s="71">
        <v>900</v>
      </c>
      <c r="G55" s="71">
        <v>461</v>
      </c>
      <c r="H55" s="40">
        <f t="shared" si="5"/>
        <v>-0.17073170731707318</v>
      </c>
      <c r="I55" s="40">
        <f t="shared" si="1"/>
        <v>1.2141008258350796E-2</v>
      </c>
      <c r="J55" s="40">
        <f t="shared" si="2"/>
        <v>6.3826116957046751E-3</v>
      </c>
      <c r="K55" s="40">
        <f t="shared" si="3"/>
        <v>4.1666666666666664E-2</v>
      </c>
      <c r="L55" s="40">
        <f t="shared" si="4"/>
        <v>8.7264150943396221E-2</v>
      </c>
    </row>
    <row r="56" spans="2:13" ht="15" thickBot="1" x14ac:dyDescent="0.25">
      <c r="B56" s="35" t="s">
        <v>560</v>
      </c>
      <c r="C56" s="71">
        <v>24</v>
      </c>
      <c r="D56" s="71">
        <v>16409</v>
      </c>
      <c r="E56" s="71">
        <v>10869</v>
      </c>
      <c r="F56" s="71">
        <v>832</v>
      </c>
      <c r="G56" s="71">
        <v>367</v>
      </c>
      <c r="H56" s="40">
        <f t="shared" si="5"/>
        <v>-0.25</v>
      </c>
      <c r="I56" s="40">
        <f t="shared" si="1"/>
        <v>-3.9116940914680563E-2</v>
      </c>
      <c r="J56" s="40">
        <f t="shared" si="2"/>
        <v>-9.3192057400300357E-2</v>
      </c>
      <c r="K56" s="40">
        <f t="shared" si="3"/>
        <v>-0.15361139369277721</v>
      </c>
      <c r="L56" s="40">
        <f t="shared" si="4"/>
        <v>-0.21244635193133046</v>
      </c>
    </row>
    <row r="57" spans="2:13" ht="15" thickBot="1" x14ac:dyDescent="0.25">
      <c r="B57" s="35" t="s">
        <v>561</v>
      </c>
      <c r="C57" s="71">
        <v>12</v>
      </c>
      <c r="D57" s="71">
        <v>12607</v>
      </c>
      <c r="E57" s="71">
        <v>8528</v>
      </c>
      <c r="F57" s="71">
        <v>654</v>
      </c>
      <c r="G57" s="71">
        <v>286</v>
      </c>
      <c r="H57" s="40">
        <f t="shared" si="5"/>
        <v>-0.55555555555555558</v>
      </c>
      <c r="I57" s="40">
        <f t="shared" si="1"/>
        <v>2.9226875663319454E-2</v>
      </c>
      <c r="J57" s="40">
        <f t="shared" si="2"/>
        <v>-4.4361428904973153E-3</v>
      </c>
      <c r="K57" s="40">
        <f t="shared" si="3"/>
        <v>1.5527950310559006E-2</v>
      </c>
      <c r="L57" s="40">
        <f t="shared" si="4"/>
        <v>-5.6105610561056105E-2</v>
      </c>
    </row>
    <row r="58" spans="2:13" ht="15" thickBot="1" x14ac:dyDescent="0.25">
      <c r="B58" s="42" t="s">
        <v>562</v>
      </c>
      <c r="C58" s="43">
        <v>30</v>
      </c>
      <c r="D58" s="43">
        <v>16581</v>
      </c>
      <c r="E58" s="43">
        <v>11761</v>
      </c>
      <c r="F58" s="43">
        <v>824</v>
      </c>
      <c r="G58" s="43">
        <v>397</v>
      </c>
      <c r="H58" s="44">
        <f t="shared" si="5"/>
        <v>-0.11764705882352941</v>
      </c>
      <c r="I58" s="44">
        <f t="shared" si="1"/>
        <v>-6.4713284199173111E-3</v>
      </c>
      <c r="J58" s="44">
        <f t="shared" si="2"/>
        <v>-4.2809473427199478E-2</v>
      </c>
      <c r="K58" s="44">
        <f t="shared" si="3"/>
        <v>-8.8495575221238937E-2</v>
      </c>
      <c r="L58" s="44">
        <f t="shared" si="4"/>
        <v>-0.10180995475113122</v>
      </c>
    </row>
    <row r="59" spans="2:13" ht="15" thickBot="1" x14ac:dyDescent="0.25">
      <c r="B59" s="35" t="s">
        <v>567</v>
      </c>
      <c r="C59" s="71">
        <v>23</v>
      </c>
      <c r="D59" s="71">
        <v>13690</v>
      </c>
      <c r="E59" s="71">
        <v>9290</v>
      </c>
      <c r="F59" s="71">
        <v>660</v>
      </c>
      <c r="G59" s="71">
        <v>355</v>
      </c>
      <c r="H59" s="40">
        <f t="shared" si="5"/>
        <v>-0.3235294117647059</v>
      </c>
      <c r="I59" s="40">
        <f t="shared" si="1"/>
        <v>-0.16641295743773976</v>
      </c>
      <c r="J59" s="40">
        <f t="shared" si="2"/>
        <v>-0.20380527939664039</v>
      </c>
      <c r="K59" s="40">
        <f t="shared" si="3"/>
        <v>-0.26666666666666666</v>
      </c>
      <c r="L59" s="40">
        <f t="shared" ref="L59:L64" si="6">+(G59-G55)/G55</f>
        <v>-0.2299349240780911</v>
      </c>
      <c r="M59" s="17"/>
    </row>
    <row r="60" spans="2:13" ht="15" thickBot="1" x14ac:dyDescent="0.25">
      <c r="B60" s="35" t="s">
        <v>568</v>
      </c>
      <c r="C60" s="71">
        <v>19</v>
      </c>
      <c r="D60" s="71">
        <v>9552</v>
      </c>
      <c r="E60" s="71">
        <v>6264</v>
      </c>
      <c r="F60" s="71">
        <v>446</v>
      </c>
      <c r="G60" s="71">
        <v>214</v>
      </c>
      <c r="H60" s="40">
        <f t="shared" si="5"/>
        <v>-0.20833333333333334</v>
      </c>
      <c r="I60" s="40">
        <f t="shared" si="1"/>
        <v>-0.41788043147053444</v>
      </c>
      <c r="J60" s="40">
        <f t="shared" si="2"/>
        <v>-0.42368203146563621</v>
      </c>
      <c r="K60" s="40">
        <f t="shared" si="3"/>
        <v>-0.46394230769230771</v>
      </c>
      <c r="L60" s="40">
        <f t="shared" si="6"/>
        <v>-0.41689373297002724</v>
      </c>
      <c r="M60" s="17"/>
    </row>
    <row r="61" spans="2:13" ht="15" thickBot="1" x14ac:dyDescent="0.25">
      <c r="B61" s="35" t="s">
        <v>569</v>
      </c>
      <c r="C61" s="71">
        <v>14</v>
      </c>
      <c r="D61" s="71">
        <v>14835</v>
      </c>
      <c r="E61" s="71">
        <v>9809</v>
      </c>
      <c r="F61" s="71">
        <v>783</v>
      </c>
      <c r="G61" s="71">
        <v>305</v>
      </c>
      <c r="H61" s="40">
        <f t="shared" si="5"/>
        <v>0.16666666666666666</v>
      </c>
      <c r="I61" s="40">
        <f t="shared" si="1"/>
        <v>0.17672721503926389</v>
      </c>
      <c r="J61" s="40">
        <f t="shared" si="2"/>
        <v>0.15021106941838649</v>
      </c>
      <c r="K61" s="40">
        <f t="shared" si="3"/>
        <v>0.19724770642201836</v>
      </c>
      <c r="L61" s="40">
        <f t="shared" si="6"/>
        <v>6.6433566433566432E-2</v>
      </c>
      <c r="M61" s="17"/>
    </row>
    <row r="62" spans="2:13" ht="15" thickBot="1" x14ac:dyDescent="0.25">
      <c r="B62" s="42" t="s">
        <v>570</v>
      </c>
      <c r="C62" s="43">
        <v>22</v>
      </c>
      <c r="D62" s="43">
        <v>16883</v>
      </c>
      <c r="E62" s="43">
        <v>10727</v>
      </c>
      <c r="F62" s="43">
        <v>808</v>
      </c>
      <c r="G62" s="43">
        <v>361</v>
      </c>
      <c r="H62" s="44">
        <f t="shared" si="5"/>
        <v>-0.26666666666666666</v>
      </c>
      <c r="I62" s="44">
        <f t="shared" si="1"/>
        <v>1.8213617996502021E-2</v>
      </c>
      <c r="J62" s="44">
        <f t="shared" si="2"/>
        <v>-8.7917694073633201E-2</v>
      </c>
      <c r="K62" s="44">
        <f t="shared" si="3"/>
        <v>-1.9417475728155338E-2</v>
      </c>
      <c r="L62" s="44">
        <f t="shared" si="6"/>
        <v>-9.06801007556675E-2</v>
      </c>
      <c r="M62" s="17"/>
    </row>
    <row r="63" spans="2:13" ht="15" thickBot="1" x14ac:dyDescent="0.25">
      <c r="B63" s="35" t="s">
        <v>572</v>
      </c>
      <c r="C63" s="71">
        <v>22</v>
      </c>
      <c r="D63" s="71">
        <v>15048</v>
      </c>
      <c r="E63" s="71">
        <v>9290</v>
      </c>
      <c r="F63" s="71">
        <v>723</v>
      </c>
      <c r="G63" s="71">
        <v>304</v>
      </c>
      <c r="H63" s="40">
        <f t="shared" si="5"/>
        <v>-4.3478260869565216E-2</v>
      </c>
      <c r="I63" s="40">
        <f t="shared" si="1"/>
        <v>9.9196493791088386E-2</v>
      </c>
      <c r="J63" s="40">
        <f t="shared" si="2"/>
        <v>0</v>
      </c>
      <c r="K63" s="40">
        <f t="shared" si="3"/>
        <v>9.5454545454545459E-2</v>
      </c>
      <c r="L63" s="40">
        <f t="shared" si="6"/>
        <v>-0.14366197183098592</v>
      </c>
      <c r="M63" s="17"/>
    </row>
    <row r="64" spans="2:13" ht="15" thickBot="1" x14ac:dyDescent="0.25">
      <c r="B64" s="35" t="s">
        <v>586</v>
      </c>
      <c r="C64" s="71">
        <f>+'Nulidades TSJ '!H22</f>
        <v>16</v>
      </c>
      <c r="D64" s="71">
        <f>+'Divorcios consensuados TSJ'!H22</f>
        <v>15935</v>
      </c>
      <c r="E64" s="71">
        <f>+'Divorcios no consensuados TSJ'!H22</f>
        <v>9754</v>
      </c>
      <c r="F64" s="71">
        <f>+'Separaciones consensuadas TSJ'!H22</f>
        <v>741</v>
      </c>
      <c r="G64" s="71">
        <f>+'Separaciones no consensuada TSJ'!H22</f>
        <v>306</v>
      </c>
      <c r="H64" s="40">
        <f t="shared" si="5"/>
        <v>-0.15789473684210525</v>
      </c>
      <c r="I64" s="40">
        <f t="shared" si="1"/>
        <v>0.66823701842546068</v>
      </c>
      <c r="J64" s="40">
        <f t="shared" si="2"/>
        <v>0.55715197956577267</v>
      </c>
      <c r="K64" s="40">
        <f t="shared" si="3"/>
        <v>0.66143497757847536</v>
      </c>
      <c r="L64" s="40">
        <f t="shared" si="6"/>
        <v>0.42990654205607476</v>
      </c>
      <c r="M64" s="17"/>
    </row>
    <row r="65" spans="2:14" ht="15" thickBot="1" x14ac:dyDescent="0.25">
      <c r="B65" s="71"/>
      <c r="C65" s="71"/>
      <c r="D65" s="71"/>
      <c r="E65" s="71"/>
      <c r="F65" s="71"/>
      <c r="G65" s="71"/>
      <c r="H65" s="40"/>
      <c r="I65" s="40"/>
      <c r="J65" s="40"/>
      <c r="K65" s="40"/>
      <c r="L65" s="40"/>
      <c r="M65" s="17"/>
    </row>
    <row r="66" spans="2:14" ht="15" thickBot="1" x14ac:dyDescent="0.25">
      <c r="C66" s="17"/>
      <c r="D66" s="17"/>
      <c r="E66" s="40"/>
      <c r="F66" s="17"/>
      <c r="G66" s="17"/>
      <c r="H66" s="40"/>
      <c r="I66" s="40"/>
      <c r="J66" s="40"/>
      <c r="K66" s="40"/>
      <c r="L66" s="40"/>
      <c r="M66" s="17"/>
      <c r="N66" s="40"/>
    </row>
    <row r="67" spans="2:14" ht="15" customHeight="1" thickBot="1" x14ac:dyDescent="0.25">
      <c r="C67" s="44"/>
      <c r="D67" s="17"/>
      <c r="E67" s="44"/>
      <c r="F67" s="44"/>
      <c r="G67" s="44"/>
      <c r="H67" s="44"/>
      <c r="I67" s="17"/>
      <c r="J67" s="13"/>
    </row>
    <row r="68" spans="2:14" ht="69.95" customHeight="1" x14ac:dyDescent="0.2">
      <c r="B68" s="45"/>
      <c r="C68" s="34" t="s">
        <v>70</v>
      </c>
      <c r="D68" s="34" t="s">
        <v>71</v>
      </c>
      <c r="E68" s="34" t="s">
        <v>533</v>
      </c>
      <c r="F68" s="34" t="s">
        <v>534</v>
      </c>
      <c r="G68" s="34" t="s">
        <v>531</v>
      </c>
      <c r="H68" s="34" t="s">
        <v>532</v>
      </c>
      <c r="I68" s="34" t="s">
        <v>535</v>
      </c>
      <c r="J68" s="34" t="s">
        <v>536</v>
      </c>
    </row>
    <row r="69" spans="2:14" ht="15" thickBot="1" x14ac:dyDescent="0.25">
      <c r="B69" s="35" t="s">
        <v>0</v>
      </c>
      <c r="C69" s="36">
        <v>844</v>
      </c>
      <c r="D69" s="36">
        <v>3160</v>
      </c>
      <c r="E69" s="36">
        <v>1460</v>
      </c>
      <c r="F69" s="36">
        <v>3306</v>
      </c>
      <c r="G69" s="37">
        <v>0.13136729222520108</v>
      </c>
      <c r="H69" s="37">
        <v>0.18707738542449287</v>
      </c>
      <c r="I69" s="37">
        <v>0.1578112609040444</v>
      </c>
      <c r="J69" s="37">
        <v>7.6872964169381108E-2</v>
      </c>
    </row>
    <row r="70" spans="2:14" ht="15" thickBot="1" x14ac:dyDescent="0.25">
      <c r="B70" s="38" t="s">
        <v>1</v>
      </c>
      <c r="C70" s="39">
        <v>908</v>
      </c>
      <c r="D70" s="39">
        <v>3125</v>
      </c>
      <c r="E70" s="39">
        <v>1505</v>
      </c>
      <c r="F70" s="39">
        <v>3393</v>
      </c>
      <c r="G70" s="40">
        <v>0.24383561643835616</v>
      </c>
      <c r="H70" s="40">
        <v>0.12531508822470291</v>
      </c>
      <c r="I70" s="40">
        <v>0.16938616938616938</v>
      </c>
      <c r="J70" s="40">
        <v>0.15841584158415842</v>
      </c>
    </row>
    <row r="71" spans="2:14" ht="15" thickBot="1" x14ac:dyDescent="0.25">
      <c r="B71" s="41" t="s">
        <v>2</v>
      </c>
      <c r="C71" s="39">
        <v>646</v>
      </c>
      <c r="D71" s="39">
        <v>2327</v>
      </c>
      <c r="E71" s="39">
        <v>1111</v>
      </c>
      <c r="F71" s="39">
        <v>2537</v>
      </c>
      <c r="G71" s="40">
        <v>0.25436893203883493</v>
      </c>
      <c r="H71" s="40">
        <v>0.1491358024691358</v>
      </c>
      <c r="I71" s="40">
        <v>0.28439306358381505</v>
      </c>
      <c r="J71" s="40">
        <v>0.19388235294117648</v>
      </c>
    </row>
    <row r="72" spans="2:14" ht="15" thickBot="1" x14ac:dyDescent="0.25">
      <c r="B72" s="42" t="s">
        <v>3</v>
      </c>
      <c r="C72" s="43">
        <v>905</v>
      </c>
      <c r="D72" s="43">
        <v>3495</v>
      </c>
      <c r="E72" s="43">
        <v>1458</v>
      </c>
      <c r="F72" s="43">
        <v>3441</v>
      </c>
      <c r="G72" s="44">
        <v>0.23803009575923392</v>
      </c>
      <c r="H72" s="44">
        <v>0.1811422777965529</v>
      </c>
      <c r="I72" s="44">
        <v>0.15256916996047432</v>
      </c>
      <c r="J72" s="44">
        <v>3.6445783132530121E-2</v>
      </c>
    </row>
    <row r="73" spans="2:14" ht="15" thickBot="1" x14ac:dyDescent="0.25">
      <c r="B73" s="35" t="s">
        <v>4</v>
      </c>
      <c r="C73" s="36">
        <v>862</v>
      </c>
      <c r="D73" s="36">
        <v>3347</v>
      </c>
      <c r="E73" s="36">
        <v>1473</v>
      </c>
      <c r="F73" s="36">
        <v>3407</v>
      </c>
      <c r="G73" s="37">
        <v>2.132701421800948E-2</v>
      </c>
      <c r="H73" s="37">
        <v>5.9177215189873421E-2</v>
      </c>
      <c r="I73" s="37">
        <v>8.9041095890410957E-3</v>
      </c>
      <c r="J73" s="37">
        <v>3.0550514216575921E-2</v>
      </c>
    </row>
    <row r="74" spans="2:14" ht="15" thickBot="1" x14ac:dyDescent="0.25">
      <c r="B74" s="38" t="s">
        <v>5</v>
      </c>
      <c r="C74" s="39">
        <v>1060</v>
      </c>
      <c r="D74" s="39">
        <v>3880</v>
      </c>
      <c r="E74" s="39">
        <v>1704</v>
      </c>
      <c r="F74" s="39">
        <v>3968</v>
      </c>
      <c r="G74" s="40">
        <v>0.16740088105726872</v>
      </c>
      <c r="H74" s="40">
        <v>0.24160000000000001</v>
      </c>
      <c r="I74" s="40">
        <v>0.13222591362126246</v>
      </c>
      <c r="J74" s="40">
        <v>0.1694665487768936</v>
      </c>
    </row>
    <row r="75" spans="2:14" ht="15" thickBot="1" x14ac:dyDescent="0.25">
      <c r="B75" s="41" t="s">
        <v>6</v>
      </c>
      <c r="C75" s="39">
        <v>765</v>
      </c>
      <c r="D75" s="39">
        <v>2727</v>
      </c>
      <c r="E75" s="39">
        <v>1270</v>
      </c>
      <c r="F75" s="39">
        <v>2843</v>
      </c>
      <c r="G75" s="40">
        <v>0.18421052631578946</v>
      </c>
      <c r="H75" s="40">
        <v>0.17189514396218306</v>
      </c>
      <c r="I75" s="40">
        <v>0.14311431143114312</v>
      </c>
      <c r="J75" s="40">
        <v>0.12061489948758376</v>
      </c>
    </row>
    <row r="76" spans="2:14" ht="15" thickBot="1" x14ac:dyDescent="0.25">
      <c r="B76" s="42" t="s">
        <v>7</v>
      </c>
      <c r="C76" s="43">
        <v>1004</v>
      </c>
      <c r="D76" s="43">
        <v>4115</v>
      </c>
      <c r="E76" s="43">
        <v>1657</v>
      </c>
      <c r="F76" s="43">
        <v>4275</v>
      </c>
      <c r="G76" s="44">
        <v>0.10939226519337017</v>
      </c>
      <c r="H76" s="44">
        <v>0.17739628040057226</v>
      </c>
      <c r="I76" s="44">
        <v>0.13648834019204389</v>
      </c>
      <c r="J76" s="44">
        <v>0.24237140366172624</v>
      </c>
    </row>
    <row r="77" spans="2:14" ht="15" thickBot="1" x14ac:dyDescent="0.25">
      <c r="B77" s="35" t="s">
        <v>8</v>
      </c>
      <c r="C77" s="36">
        <v>1022</v>
      </c>
      <c r="D77" s="36">
        <v>4166</v>
      </c>
      <c r="E77" s="36">
        <v>1659</v>
      </c>
      <c r="F77" s="36">
        <v>3883</v>
      </c>
      <c r="G77" s="37">
        <v>0.18561484918793503</v>
      </c>
      <c r="H77" s="37">
        <v>0.24469674335225575</v>
      </c>
      <c r="I77" s="37">
        <v>0.12627291242362526</v>
      </c>
      <c r="J77" s="37">
        <v>0.13971235691223952</v>
      </c>
    </row>
    <row r="78" spans="2:14" ht="15" thickBot="1" x14ac:dyDescent="0.25">
      <c r="B78" s="38" t="s">
        <v>9</v>
      </c>
      <c r="C78" s="39">
        <v>1159</v>
      </c>
      <c r="D78" s="39">
        <v>4519</v>
      </c>
      <c r="E78" s="39">
        <v>1869</v>
      </c>
      <c r="F78" s="39">
        <v>4263</v>
      </c>
      <c r="G78" s="40">
        <v>9.3396226415094333E-2</v>
      </c>
      <c r="H78" s="40">
        <v>0.16469072164948453</v>
      </c>
      <c r="I78" s="40">
        <v>9.6830985915492954E-2</v>
      </c>
      <c r="J78" s="40">
        <v>7.4344758064516125E-2</v>
      </c>
    </row>
    <row r="79" spans="2:14" ht="15" thickBot="1" x14ac:dyDescent="0.25">
      <c r="B79" s="41" t="s">
        <v>10</v>
      </c>
      <c r="C79" s="39">
        <v>891</v>
      </c>
      <c r="D79" s="39">
        <v>3393</v>
      </c>
      <c r="E79" s="39">
        <v>1428</v>
      </c>
      <c r="F79" s="39">
        <v>3546</v>
      </c>
      <c r="G79" s="40">
        <v>0.16470588235294117</v>
      </c>
      <c r="H79" s="40">
        <v>0.24422442244224424</v>
      </c>
      <c r="I79" s="40">
        <v>0.12440944881889764</v>
      </c>
      <c r="J79" s="40">
        <v>0.24727400633134014</v>
      </c>
    </row>
    <row r="80" spans="2:14" ht="15" thickBot="1" x14ac:dyDescent="0.25">
      <c r="B80" s="42" t="s">
        <v>11</v>
      </c>
      <c r="C80" s="43">
        <v>1111</v>
      </c>
      <c r="D80" s="43">
        <v>4965</v>
      </c>
      <c r="E80" s="43">
        <v>2036</v>
      </c>
      <c r="F80" s="43">
        <v>4791</v>
      </c>
      <c r="G80" s="44">
        <v>0.10657370517928287</v>
      </c>
      <c r="H80" s="44">
        <v>0.20656136087484811</v>
      </c>
      <c r="I80" s="44">
        <v>0.22872661436330718</v>
      </c>
      <c r="J80" s="44">
        <v>0.12070175438596491</v>
      </c>
    </row>
    <row r="81" spans="2:10" ht="15" thickBot="1" x14ac:dyDescent="0.25">
      <c r="B81" s="35" t="s">
        <v>22</v>
      </c>
      <c r="C81" s="36">
        <v>1134</v>
      </c>
      <c r="D81" s="36">
        <v>4875</v>
      </c>
      <c r="E81" s="36">
        <v>2203</v>
      </c>
      <c r="F81" s="36">
        <v>4802</v>
      </c>
      <c r="G81" s="37">
        <v>0.1095890410958904</v>
      </c>
      <c r="H81" s="37">
        <v>0.17018722995679308</v>
      </c>
      <c r="I81" s="37">
        <v>0.32790837854128996</v>
      </c>
      <c r="J81" s="37">
        <v>0.23667267576616019</v>
      </c>
    </row>
    <row r="82" spans="2:10" ht="15" thickBot="1" x14ac:dyDescent="0.25">
      <c r="B82" s="38" t="s">
        <v>38</v>
      </c>
      <c r="C82" s="39">
        <v>1373</v>
      </c>
      <c r="D82" s="39">
        <v>5180</v>
      </c>
      <c r="E82" s="39">
        <v>2450</v>
      </c>
      <c r="F82" s="39">
        <v>4897</v>
      </c>
      <c r="G82" s="40">
        <v>0.18464193270060397</v>
      </c>
      <c r="H82" s="40">
        <v>0.14627129895994689</v>
      </c>
      <c r="I82" s="40">
        <v>0.31086142322097376</v>
      </c>
      <c r="J82" s="40">
        <v>0.14872155758855266</v>
      </c>
    </row>
    <row r="83" spans="2:10" ht="15" thickBot="1" x14ac:dyDescent="0.25">
      <c r="B83" s="41" t="s">
        <v>55</v>
      </c>
      <c r="C83" s="39">
        <v>1056</v>
      </c>
      <c r="D83" s="39">
        <v>3800</v>
      </c>
      <c r="E83" s="39">
        <v>1756</v>
      </c>
      <c r="F83" s="39">
        <v>3772</v>
      </c>
      <c r="G83" s="40">
        <v>0.18518518518518517</v>
      </c>
      <c r="H83" s="40">
        <v>0.11995284409077513</v>
      </c>
      <c r="I83" s="40">
        <v>0.22969187675070027</v>
      </c>
      <c r="J83" s="40">
        <v>6.3733784545967287E-2</v>
      </c>
    </row>
    <row r="84" spans="2:10" ht="15" thickBot="1" x14ac:dyDescent="0.25">
      <c r="B84" s="42" t="s">
        <v>56</v>
      </c>
      <c r="C84" s="43">
        <v>1433</v>
      </c>
      <c r="D84" s="43">
        <v>5538</v>
      </c>
      <c r="E84" s="43">
        <v>2608</v>
      </c>
      <c r="F84" s="43">
        <v>5580</v>
      </c>
      <c r="G84" s="44">
        <v>0.28982898289828984</v>
      </c>
      <c r="H84" s="44">
        <v>0.11540785498489425</v>
      </c>
      <c r="I84" s="44">
        <v>0.28094302554027506</v>
      </c>
      <c r="J84" s="44">
        <v>0.16468378209142143</v>
      </c>
    </row>
    <row r="85" spans="2:10" ht="15" thickBot="1" x14ac:dyDescent="0.25">
      <c r="B85" s="35" t="s">
        <v>59</v>
      </c>
      <c r="C85" s="36">
        <v>1499</v>
      </c>
      <c r="D85" s="36">
        <v>5674</v>
      </c>
      <c r="E85" s="36">
        <v>2666</v>
      </c>
      <c r="F85" s="36">
        <v>5500</v>
      </c>
      <c r="G85" s="37">
        <v>0.32186948853615521</v>
      </c>
      <c r="H85" s="37">
        <v>0.16389743589743588</v>
      </c>
      <c r="I85" s="37">
        <v>0.21016795279164777</v>
      </c>
      <c r="J85" s="37">
        <v>0.14535610162432319</v>
      </c>
    </row>
    <row r="86" spans="2:10" ht="15" thickBot="1" x14ac:dyDescent="0.25">
      <c r="B86" s="38" t="s">
        <v>60</v>
      </c>
      <c r="C86" s="39">
        <v>1593</v>
      </c>
      <c r="D86" s="39">
        <v>6251</v>
      </c>
      <c r="E86" s="39">
        <v>2758</v>
      </c>
      <c r="F86" s="39">
        <v>5600</v>
      </c>
      <c r="G86" s="40">
        <v>0.16023306627822287</v>
      </c>
      <c r="H86" s="40">
        <v>0.20675675675675675</v>
      </c>
      <c r="I86" s="40">
        <v>0.12571428571428572</v>
      </c>
      <c r="J86" s="40">
        <v>0.14355727996732692</v>
      </c>
    </row>
    <row r="87" spans="2:10" ht="15" thickBot="1" x14ac:dyDescent="0.25">
      <c r="B87" s="41" t="s">
        <v>61</v>
      </c>
      <c r="C87" s="39">
        <v>1249</v>
      </c>
      <c r="D87" s="39">
        <v>4735</v>
      </c>
      <c r="E87" s="39">
        <v>2021</v>
      </c>
      <c r="F87" s="39">
        <v>4097</v>
      </c>
      <c r="G87" s="40">
        <v>0.18276515151515152</v>
      </c>
      <c r="H87" s="40">
        <v>0.24605263157894736</v>
      </c>
      <c r="I87" s="40">
        <v>0.15091116173120728</v>
      </c>
      <c r="J87" s="40">
        <v>8.6161187698833505E-2</v>
      </c>
    </row>
    <row r="88" spans="2:10" ht="15" thickBot="1" x14ac:dyDescent="0.25">
      <c r="B88" s="42" t="s">
        <v>62</v>
      </c>
      <c r="C88" s="43">
        <v>1672</v>
      </c>
      <c r="D88" s="43">
        <v>6272</v>
      </c>
      <c r="E88" s="43">
        <v>2769</v>
      </c>
      <c r="F88" s="43">
        <v>5791</v>
      </c>
      <c r="G88" s="44">
        <v>0.16678297278436846</v>
      </c>
      <c r="H88" s="44">
        <v>0.13253882267966774</v>
      </c>
      <c r="I88" s="44">
        <v>6.1733128834355826E-2</v>
      </c>
      <c r="J88" s="44">
        <v>3.7813620071684588E-2</v>
      </c>
    </row>
    <row r="89" spans="2:10" ht="15" thickBot="1" x14ac:dyDescent="0.25">
      <c r="B89" s="35" t="s">
        <v>63</v>
      </c>
      <c r="C89" s="36">
        <v>1736</v>
      </c>
      <c r="D89" s="36">
        <v>7008</v>
      </c>
      <c r="E89" s="36">
        <v>3057</v>
      </c>
      <c r="F89" s="36">
        <v>6095</v>
      </c>
      <c r="G89" s="37">
        <v>0.15810540360240161</v>
      </c>
      <c r="H89" s="37">
        <v>0.23510750793091292</v>
      </c>
      <c r="I89" s="37">
        <v>0.14666166541635409</v>
      </c>
      <c r="J89" s="37">
        <v>0.10818181818181818</v>
      </c>
    </row>
    <row r="90" spans="2:10" ht="15" thickBot="1" x14ac:dyDescent="0.25">
      <c r="B90" s="38" t="s">
        <v>64</v>
      </c>
      <c r="C90" s="39">
        <v>1847</v>
      </c>
      <c r="D90" s="39">
        <v>7465</v>
      </c>
      <c r="E90" s="39">
        <v>3195</v>
      </c>
      <c r="F90" s="39">
        <v>6032</v>
      </c>
      <c r="G90" s="40">
        <v>0.15944758317639673</v>
      </c>
      <c r="H90" s="40">
        <v>0.19420892657174851</v>
      </c>
      <c r="I90" s="40">
        <v>0.15844815083393762</v>
      </c>
      <c r="J90" s="40">
        <v>7.7142857142857138E-2</v>
      </c>
    </row>
    <row r="91" spans="2:10" ht="15" thickBot="1" x14ac:dyDescent="0.25">
      <c r="B91" s="41" t="s">
        <v>65</v>
      </c>
      <c r="C91" s="39">
        <v>1429</v>
      </c>
      <c r="D91" s="39">
        <v>5533</v>
      </c>
      <c r="E91" s="39">
        <v>2383</v>
      </c>
      <c r="F91" s="39">
        <v>4432</v>
      </c>
      <c r="G91" s="40">
        <v>0.14411529223378702</v>
      </c>
      <c r="H91" s="40">
        <v>0.16853220696937699</v>
      </c>
      <c r="I91" s="40">
        <v>0.17911924789708064</v>
      </c>
      <c r="J91" s="40">
        <v>8.1767146692701978E-2</v>
      </c>
    </row>
    <row r="92" spans="2:10" ht="15" thickBot="1" x14ac:dyDescent="0.25">
      <c r="B92" s="42" t="s">
        <v>66</v>
      </c>
      <c r="C92" s="43">
        <v>1903</v>
      </c>
      <c r="D92" s="43">
        <v>8361</v>
      </c>
      <c r="E92" s="43">
        <v>3383</v>
      </c>
      <c r="F92" s="43">
        <v>6724</v>
      </c>
      <c r="G92" s="44">
        <v>0.13815789473684212</v>
      </c>
      <c r="H92" s="44">
        <v>0.33306760204081631</v>
      </c>
      <c r="I92" s="44">
        <v>0.22174070061394005</v>
      </c>
      <c r="J92" s="44">
        <v>0.16111207045415299</v>
      </c>
    </row>
    <row r="93" spans="2:10" ht="15" thickBot="1" x14ac:dyDescent="0.25">
      <c r="B93" s="35" t="s">
        <v>67</v>
      </c>
      <c r="C93" s="36">
        <v>1925</v>
      </c>
      <c r="D93" s="36">
        <v>7407</v>
      </c>
      <c r="E93" s="36">
        <v>3285</v>
      </c>
      <c r="F93" s="36">
        <v>6179</v>
      </c>
      <c r="G93" s="37">
        <v>0.10887096774193548</v>
      </c>
      <c r="H93" s="37">
        <v>5.6934931506849314E-2</v>
      </c>
      <c r="I93" s="37">
        <v>7.4582924435721301E-2</v>
      </c>
      <c r="J93" s="37">
        <v>1.3781788351107466E-2</v>
      </c>
    </row>
    <row r="94" spans="2:10" ht="15" thickBot="1" x14ac:dyDescent="0.25">
      <c r="B94" s="38" t="s">
        <v>68</v>
      </c>
      <c r="C94" s="39">
        <v>2118</v>
      </c>
      <c r="D94" s="39">
        <v>8379</v>
      </c>
      <c r="E94" s="39">
        <v>3701</v>
      </c>
      <c r="F94" s="39">
        <v>6639</v>
      </c>
      <c r="G94" s="40">
        <v>0.14672441797509475</v>
      </c>
      <c r="H94" s="40">
        <v>0.12243804420629605</v>
      </c>
      <c r="I94" s="40">
        <v>0.15837245696400626</v>
      </c>
      <c r="J94" s="40">
        <v>0.10062997347480106</v>
      </c>
    </row>
    <row r="95" spans="2:10" ht="15" thickBot="1" x14ac:dyDescent="0.25">
      <c r="B95" s="41" t="s">
        <v>69</v>
      </c>
      <c r="C95" s="39">
        <v>1602</v>
      </c>
      <c r="D95" s="39">
        <v>6211</v>
      </c>
      <c r="E95" s="39">
        <v>2859</v>
      </c>
      <c r="F95" s="39">
        <v>4998</v>
      </c>
      <c r="G95" s="40">
        <v>0.12106368089573127</v>
      </c>
      <c r="H95" s="40">
        <v>0.12253750225917225</v>
      </c>
      <c r="I95" s="40">
        <v>0.19974821653378094</v>
      </c>
      <c r="J95" s="40">
        <v>0.12770758122743683</v>
      </c>
    </row>
    <row r="96" spans="2:10" ht="15" thickBot="1" x14ac:dyDescent="0.25">
      <c r="B96" s="42" t="s">
        <v>74</v>
      </c>
      <c r="C96" s="43">
        <v>2298</v>
      </c>
      <c r="D96" s="43">
        <v>8514</v>
      </c>
      <c r="E96" s="43">
        <v>4004</v>
      </c>
      <c r="F96" s="43">
        <v>7378</v>
      </c>
      <c r="G96" s="44">
        <v>0.20756699947451393</v>
      </c>
      <c r="H96" s="44">
        <v>1.829924650161464E-2</v>
      </c>
      <c r="I96" s="44">
        <v>0.18356488323972805</v>
      </c>
      <c r="J96" s="44">
        <v>9.7263533610945863E-2</v>
      </c>
    </row>
    <row r="97" spans="2:10" ht="15" thickBot="1" x14ac:dyDescent="0.25">
      <c r="B97" s="35" t="s">
        <v>506</v>
      </c>
      <c r="C97" s="36">
        <v>2203</v>
      </c>
      <c r="D97" s="36">
        <v>8527</v>
      </c>
      <c r="E97" s="36">
        <v>4173</v>
      </c>
      <c r="F97" s="36">
        <v>7150</v>
      </c>
      <c r="G97" s="37">
        <v>0.14441558441558441</v>
      </c>
      <c r="H97" s="37">
        <v>0.15120831645740515</v>
      </c>
      <c r="I97" s="37">
        <v>0.27031963470319637</v>
      </c>
      <c r="J97" s="37">
        <v>0.15714516912121704</v>
      </c>
    </row>
    <row r="98" spans="2:10" ht="15" thickBot="1" x14ac:dyDescent="0.25">
      <c r="B98" s="38" t="s">
        <v>517</v>
      </c>
      <c r="C98" s="39">
        <v>2411</v>
      </c>
      <c r="D98" s="39">
        <v>8733</v>
      </c>
      <c r="E98" s="39">
        <v>4203</v>
      </c>
      <c r="F98" s="39">
        <v>7101</v>
      </c>
      <c r="G98" s="40">
        <v>0.13833805476864966</v>
      </c>
      <c r="H98" s="40">
        <v>4.2248478338703904E-2</v>
      </c>
      <c r="I98" s="40">
        <v>0.13563901648203189</v>
      </c>
      <c r="J98" s="40">
        <v>6.9588793492995932E-2</v>
      </c>
    </row>
    <row r="99" spans="2:10" ht="15" thickBot="1" x14ac:dyDescent="0.25">
      <c r="B99" s="41" t="s">
        <v>527</v>
      </c>
      <c r="C99" s="39">
        <v>1929</v>
      </c>
      <c r="D99" s="39">
        <v>6834</v>
      </c>
      <c r="E99" s="39">
        <v>3471</v>
      </c>
      <c r="F99" s="39">
        <v>5922</v>
      </c>
      <c r="G99" s="40">
        <v>0.20411985018726592</v>
      </c>
      <c r="H99" s="40">
        <v>0.10030590887135726</v>
      </c>
      <c r="I99" s="40">
        <v>0.21406086044071354</v>
      </c>
      <c r="J99" s="40">
        <v>0.18487394957983194</v>
      </c>
    </row>
    <row r="100" spans="2:10" ht="15" thickBot="1" x14ac:dyDescent="0.25">
      <c r="B100" s="42" t="s">
        <v>528</v>
      </c>
      <c r="C100" s="43">
        <v>2567</v>
      </c>
      <c r="D100" s="43">
        <v>9094</v>
      </c>
      <c r="E100" s="43">
        <v>4655</v>
      </c>
      <c r="F100" s="43">
        <v>7941</v>
      </c>
      <c r="G100" s="44">
        <v>0.11705831157528286</v>
      </c>
      <c r="H100" s="44">
        <v>6.8123091378905334E-2</v>
      </c>
      <c r="I100" s="44">
        <v>0.16258741258741258</v>
      </c>
      <c r="J100" s="44">
        <v>7.6307942531851455E-2</v>
      </c>
    </row>
    <row r="101" spans="2:10" ht="15" thickBot="1" x14ac:dyDescent="0.25">
      <c r="B101" s="35" t="s">
        <v>529</v>
      </c>
      <c r="C101" s="36">
        <v>2483</v>
      </c>
      <c r="D101" s="36">
        <v>8879</v>
      </c>
      <c r="E101" s="36">
        <v>4724</v>
      </c>
      <c r="F101" s="36">
        <v>7381</v>
      </c>
      <c r="G101" s="37">
        <v>0.12709940989559693</v>
      </c>
      <c r="H101" s="37">
        <v>4.1280637973495952E-2</v>
      </c>
      <c r="I101" s="37">
        <v>0.13203930026359934</v>
      </c>
      <c r="J101" s="37">
        <v>3.2307692307692308E-2</v>
      </c>
    </row>
    <row r="102" spans="2:10" ht="15" thickBot="1" x14ac:dyDescent="0.25">
      <c r="B102" s="38" t="s">
        <v>530</v>
      </c>
      <c r="C102" s="39">
        <v>2644</v>
      </c>
      <c r="D102" s="39">
        <v>9382</v>
      </c>
      <c r="E102" s="39">
        <v>4852</v>
      </c>
      <c r="F102" s="39">
        <v>7471</v>
      </c>
      <c r="G102" s="40">
        <v>9.6640398175031103E-2</v>
      </c>
      <c r="H102" s="40">
        <v>7.431581358067102E-2</v>
      </c>
      <c r="I102" s="40">
        <v>0.15441351415655485</v>
      </c>
      <c r="J102" s="40">
        <v>5.2105337276439935E-2</v>
      </c>
    </row>
    <row r="103" spans="2:10" ht="15" thickBot="1" x14ac:dyDescent="0.25">
      <c r="B103" s="41" t="s">
        <v>537</v>
      </c>
      <c r="C103" s="39">
        <v>2092</v>
      </c>
      <c r="D103" s="39">
        <v>6911</v>
      </c>
      <c r="E103" s="39">
        <v>3684</v>
      </c>
      <c r="F103" s="39">
        <v>5640</v>
      </c>
      <c r="G103" s="40">
        <v>8.4499740798341105E-2</v>
      </c>
      <c r="H103" s="40">
        <v>1.1267193444541995E-2</v>
      </c>
      <c r="I103" s="40">
        <v>6.1365600691443388E-2</v>
      </c>
      <c r="J103" s="40">
        <v>-4.7619047619047616E-2</v>
      </c>
    </row>
    <row r="104" spans="2:10" ht="15" thickBot="1" x14ac:dyDescent="0.25">
      <c r="B104" s="42" t="s">
        <v>538</v>
      </c>
      <c r="C104" s="43">
        <v>2586</v>
      </c>
      <c r="D104" s="43">
        <v>9076</v>
      </c>
      <c r="E104" s="43">
        <v>4672</v>
      </c>
      <c r="F104" s="43">
        <v>7612</v>
      </c>
      <c r="G104" s="44">
        <v>7.4016361511492013E-3</v>
      </c>
      <c r="H104" s="44">
        <v>-1.9793270288102046E-3</v>
      </c>
      <c r="I104" s="44">
        <v>3.6519871106337272E-3</v>
      </c>
      <c r="J104" s="44">
        <v>-4.1430550308525375E-2</v>
      </c>
    </row>
    <row r="105" spans="2:10" ht="15" thickBot="1" x14ac:dyDescent="0.25">
      <c r="B105" s="35" t="s">
        <v>539</v>
      </c>
      <c r="C105" s="36">
        <v>2455</v>
      </c>
      <c r="D105" s="36">
        <v>8554</v>
      </c>
      <c r="E105" s="36">
        <v>4468</v>
      </c>
      <c r="F105" s="36">
        <v>6844</v>
      </c>
      <c r="G105" s="37">
        <v>-1.1276681433749497E-2</v>
      </c>
      <c r="H105" s="37">
        <v>-3.6603221083455345E-2</v>
      </c>
      <c r="I105" s="37">
        <v>-5.4191363251481793E-2</v>
      </c>
      <c r="J105" s="37">
        <v>-7.2754369326649512E-2</v>
      </c>
    </row>
    <row r="106" spans="2:10" ht="15" thickBot="1" x14ac:dyDescent="0.25">
      <c r="B106" s="38" t="s">
        <v>540</v>
      </c>
      <c r="C106" s="39">
        <v>3032</v>
      </c>
      <c r="D106" s="39">
        <v>9802</v>
      </c>
      <c r="E106" s="39">
        <v>5382</v>
      </c>
      <c r="F106" s="39">
        <v>7942</v>
      </c>
      <c r="G106" s="40">
        <v>0.14674735249621784</v>
      </c>
      <c r="H106" s="40">
        <v>4.4766574291195904E-2</v>
      </c>
      <c r="I106" s="40">
        <v>0.10923330585325638</v>
      </c>
      <c r="J106" s="40">
        <v>6.3043769241065459E-2</v>
      </c>
    </row>
    <row r="107" spans="2:10" ht="15" thickBot="1" x14ac:dyDescent="0.25">
      <c r="B107" s="41" t="s">
        <v>541</v>
      </c>
      <c r="C107" s="39">
        <v>1983</v>
      </c>
      <c r="D107" s="39">
        <v>6644</v>
      </c>
      <c r="E107" s="39">
        <v>3622</v>
      </c>
      <c r="F107" s="39">
        <v>5748</v>
      </c>
      <c r="G107" s="40">
        <v>-5.2103250478011474E-2</v>
      </c>
      <c r="H107" s="40">
        <v>-3.8634061640862395E-2</v>
      </c>
      <c r="I107" s="40">
        <v>-1.6829533116178068E-2</v>
      </c>
      <c r="J107" s="40">
        <v>1.9148936170212766E-2</v>
      </c>
    </row>
    <row r="108" spans="2:10" ht="15" thickBot="1" x14ac:dyDescent="0.25">
      <c r="B108" s="42" t="s">
        <v>542</v>
      </c>
      <c r="C108" s="43">
        <v>2744</v>
      </c>
      <c r="D108" s="43">
        <v>9017</v>
      </c>
      <c r="E108" s="43">
        <v>4753</v>
      </c>
      <c r="F108" s="43">
        <v>7864</v>
      </c>
      <c r="G108" s="44">
        <v>6.1098221191028618E-2</v>
      </c>
      <c r="H108" s="44">
        <v>-6.5006610841780521E-3</v>
      </c>
      <c r="I108" s="44">
        <v>1.7337328767123288E-2</v>
      </c>
      <c r="J108" s="44">
        <v>3.310562270099842E-2</v>
      </c>
    </row>
    <row r="109" spans="2:10" ht="15" thickBot="1" x14ac:dyDescent="0.25">
      <c r="B109" s="35" t="s">
        <v>543</v>
      </c>
      <c r="C109" s="36">
        <v>2859</v>
      </c>
      <c r="D109" s="36">
        <v>9186</v>
      </c>
      <c r="E109" s="36">
        <v>5030</v>
      </c>
      <c r="F109" s="36">
        <v>7776</v>
      </c>
      <c r="G109" s="37">
        <v>0.16456211812627292</v>
      </c>
      <c r="H109" s="37">
        <v>7.3883563245265377E-2</v>
      </c>
      <c r="I109" s="37">
        <v>0.12578334825425247</v>
      </c>
      <c r="J109" s="37">
        <v>0.13617767387492694</v>
      </c>
    </row>
    <row r="110" spans="2:10" ht="15" thickBot="1" x14ac:dyDescent="0.25">
      <c r="B110" s="38" t="s">
        <v>544</v>
      </c>
      <c r="C110" s="39">
        <v>2804</v>
      </c>
      <c r="D110" s="39">
        <v>9391</v>
      </c>
      <c r="E110" s="39">
        <v>5094</v>
      </c>
      <c r="F110" s="39">
        <v>7441</v>
      </c>
      <c r="G110" s="40">
        <v>-7.5197889182058053E-2</v>
      </c>
      <c r="H110" s="40">
        <v>-4.1930218322791264E-2</v>
      </c>
      <c r="I110" s="40">
        <v>-5.3511705685618728E-2</v>
      </c>
      <c r="J110" s="40">
        <v>-6.3082347015865015E-2</v>
      </c>
    </row>
    <row r="111" spans="2:10" ht="15" thickBot="1" x14ac:dyDescent="0.25">
      <c r="B111" s="41" t="s">
        <v>545</v>
      </c>
      <c r="C111" s="39">
        <v>2082</v>
      </c>
      <c r="D111" s="39">
        <v>6385</v>
      </c>
      <c r="E111" s="39">
        <v>3417</v>
      </c>
      <c r="F111" s="39">
        <v>5362</v>
      </c>
      <c r="G111" s="40">
        <v>4.9924357034795766E-2</v>
      </c>
      <c r="H111" s="40">
        <v>-3.8982540638169777E-2</v>
      </c>
      <c r="I111" s="40">
        <v>-5.6598564329099946E-2</v>
      </c>
      <c r="J111" s="40">
        <v>-6.7153792623521225E-2</v>
      </c>
    </row>
    <row r="112" spans="2:10" ht="15" thickBot="1" x14ac:dyDescent="0.25">
      <c r="B112" s="42" t="s">
        <v>546</v>
      </c>
      <c r="C112" s="43">
        <v>2872</v>
      </c>
      <c r="D112" s="43">
        <v>9137</v>
      </c>
      <c r="E112" s="43">
        <v>4951</v>
      </c>
      <c r="F112" s="43">
        <v>7432</v>
      </c>
      <c r="G112" s="44">
        <v>4.6647230320699708E-2</v>
      </c>
      <c r="H112" s="44">
        <v>1.3308195630475767E-2</v>
      </c>
      <c r="I112" s="44">
        <v>4.1657900273511468E-2</v>
      </c>
      <c r="J112" s="44">
        <v>-5.4933875890132246E-2</v>
      </c>
    </row>
    <row r="113" spans="2:12" ht="15" thickBot="1" x14ac:dyDescent="0.25">
      <c r="B113" s="35" t="s">
        <v>547</v>
      </c>
      <c r="C113" s="36">
        <v>2846</v>
      </c>
      <c r="D113" s="36">
        <v>8734</v>
      </c>
      <c r="E113" s="36">
        <v>4998</v>
      </c>
      <c r="F113" s="36">
        <v>7050</v>
      </c>
      <c r="G113" s="37">
        <v>-4.5470444211262676E-3</v>
      </c>
      <c r="H113" s="37">
        <v>-4.9205312431961683E-2</v>
      </c>
      <c r="I113" s="37">
        <v>-6.3618290258449306E-3</v>
      </c>
      <c r="J113" s="37">
        <v>-9.3364197530864196E-2</v>
      </c>
    </row>
    <row r="114" spans="2:12" ht="15" thickBot="1" x14ac:dyDescent="0.25">
      <c r="B114" s="38" t="s">
        <v>548</v>
      </c>
      <c r="C114" s="39">
        <v>3144</v>
      </c>
      <c r="D114" s="39">
        <v>9353</v>
      </c>
      <c r="E114" s="39">
        <v>5420</v>
      </c>
      <c r="F114" s="39">
        <v>7789</v>
      </c>
      <c r="G114" s="40">
        <v>0.12125534950071326</v>
      </c>
      <c r="H114" s="40">
        <v>-4.0464274305185817E-3</v>
      </c>
      <c r="I114" s="40">
        <v>6.3996859049862589E-2</v>
      </c>
      <c r="J114" s="40">
        <v>4.6767907539309234E-2</v>
      </c>
    </row>
    <row r="115" spans="2:12" ht="15" thickBot="1" x14ac:dyDescent="0.25">
      <c r="B115" s="41" t="s">
        <v>549</v>
      </c>
      <c r="C115" s="39">
        <v>2272</v>
      </c>
      <c r="D115" s="39">
        <v>6516</v>
      </c>
      <c r="E115" s="39">
        <v>3793</v>
      </c>
      <c r="F115" s="39">
        <v>5492</v>
      </c>
      <c r="G115" s="40">
        <f t="shared" ref="G115:J126" si="7">+(C115-C111)/C111</f>
        <v>9.1258405379442839E-2</v>
      </c>
      <c r="H115" s="40">
        <f t="shared" si="7"/>
        <v>2.0516836335160531E-2</v>
      </c>
      <c r="I115" s="40">
        <f t="shared" si="7"/>
        <v>0.11003804506877378</v>
      </c>
      <c r="J115" s="40">
        <f t="shared" si="7"/>
        <v>2.4244684819097351E-2</v>
      </c>
    </row>
    <row r="116" spans="2:12" ht="15" thickBot="1" x14ac:dyDescent="0.25">
      <c r="B116" s="42" t="s">
        <v>551</v>
      </c>
      <c r="C116" s="43">
        <v>3104</v>
      </c>
      <c r="D116" s="43">
        <v>9063</v>
      </c>
      <c r="E116" s="43">
        <v>5070</v>
      </c>
      <c r="F116" s="43">
        <v>7857</v>
      </c>
      <c r="G116" s="44">
        <f t="shared" si="7"/>
        <v>8.0779944289693595E-2</v>
      </c>
      <c r="H116" s="44">
        <f t="shared" si="7"/>
        <v>-8.0989383824012252E-3</v>
      </c>
      <c r="I116" s="44">
        <f t="shared" si="7"/>
        <v>2.4035548374065845E-2</v>
      </c>
      <c r="J116" s="44">
        <f t="shared" si="7"/>
        <v>5.7185145317545746E-2</v>
      </c>
      <c r="K116" s="79"/>
      <c r="L116" s="79"/>
    </row>
    <row r="117" spans="2:12" ht="15" thickBot="1" x14ac:dyDescent="0.25">
      <c r="B117" s="35" t="s">
        <v>552</v>
      </c>
      <c r="C117" s="71">
        <v>3335</v>
      </c>
      <c r="D117" s="71">
        <v>9440</v>
      </c>
      <c r="E117" s="71">
        <v>5285</v>
      </c>
      <c r="F117" s="71">
        <v>7545</v>
      </c>
      <c r="G117" s="40">
        <f t="shared" si="7"/>
        <v>0.17182009838369641</v>
      </c>
      <c r="H117" s="40">
        <f t="shared" si="7"/>
        <v>8.0833524158461192E-2</v>
      </c>
      <c r="I117" s="40">
        <f t="shared" si="7"/>
        <v>5.7422969187675067E-2</v>
      </c>
      <c r="J117" s="40">
        <f t="shared" si="7"/>
        <v>7.0212765957446813E-2</v>
      </c>
      <c r="K117" s="79"/>
      <c r="L117" s="79"/>
    </row>
    <row r="118" spans="2:12" ht="15" thickBot="1" x14ac:dyDescent="0.25">
      <c r="B118" s="35" t="s">
        <v>560</v>
      </c>
      <c r="C118" s="71">
        <v>3176</v>
      </c>
      <c r="D118" s="71">
        <v>9426</v>
      </c>
      <c r="E118" s="71">
        <v>5380</v>
      </c>
      <c r="F118" s="71">
        <v>7303</v>
      </c>
      <c r="G118" s="40">
        <f t="shared" si="7"/>
        <v>1.0178117048346057E-2</v>
      </c>
      <c r="H118" s="40">
        <f t="shared" si="7"/>
        <v>7.8049823586015185E-3</v>
      </c>
      <c r="I118" s="40">
        <f t="shared" si="7"/>
        <v>-7.3800738007380072E-3</v>
      </c>
      <c r="J118" s="40">
        <f t="shared" si="7"/>
        <v>-6.2395686224162278E-2</v>
      </c>
    </row>
    <row r="119" spans="2:12" ht="15" thickBot="1" x14ac:dyDescent="0.25">
      <c r="B119" s="35" t="s">
        <v>561</v>
      </c>
      <c r="C119" s="71">
        <v>2332</v>
      </c>
      <c r="D119" s="71">
        <v>6792</v>
      </c>
      <c r="E119" s="71">
        <v>3782</v>
      </c>
      <c r="F119" s="71">
        <v>5753</v>
      </c>
      <c r="G119" s="40">
        <f t="shared" si="7"/>
        <v>2.6408450704225352E-2</v>
      </c>
      <c r="H119" s="40">
        <f t="shared" si="7"/>
        <v>4.2357274401473299E-2</v>
      </c>
      <c r="I119" s="40">
        <f t="shared" si="7"/>
        <v>-2.9000790930661744E-3</v>
      </c>
      <c r="J119" s="40">
        <f t="shared" si="7"/>
        <v>4.7523670793882013E-2</v>
      </c>
    </row>
    <row r="120" spans="2:12" ht="15" thickBot="1" x14ac:dyDescent="0.25">
      <c r="B120" s="42" t="s">
        <v>562</v>
      </c>
      <c r="C120" s="43">
        <v>3323</v>
      </c>
      <c r="D120" s="43">
        <v>9291</v>
      </c>
      <c r="E120" s="43">
        <v>5269</v>
      </c>
      <c r="F120" s="43">
        <v>7763</v>
      </c>
      <c r="G120" s="44">
        <f t="shared" si="7"/>
        <v>7.0554123711340205E-2</v>
      </c>
      <c r="H120" s="44">
        <f t="shared" si="7"/>
        <v>2.5157232704402517E-2</v>
      </c>
      <c r="I120" s="44">
        <f t="shared" si="7"/>
        <v>3.9250493096646945E-2</v>
      </c>
      <c r="J120" s="44">
        <f t="shared" ref="J120:J126" si="8">+(F120-F116)/F116</f>
        <v>-1.1963853888252513E-2</v>
      </c>
    </row>
    <row r="121" spans="2:12" ht="15" thickBot="1" x14ac:dyDescent="0.25">
      <c r="B121" s="35" t="s">
        <v>567</v>
      </c>
      <c r="C121" s="71">
        <v>2880</v>
      </c>
      <c r="D121" s="71">
        <v>7854</v>
      </c>
      <c r="E121" s="71">
        <v>4809</v>
      </c>
      <c r="F121" s="71">
        <v>6286</v>
      </c>
      <c r="G121" s="40">
        <f t="shared" si="7"/>
        <v>-0.13643178410794601</v>
      </c>
      <c r="H121" s="40">
        <f t="shared" si="7"/>
        <v>-0.16800847457627119</v>
      </c>
      <c r="I121" s="40">
        <f t="shared" si="7"/>
        <v>-9.006622516556291E-2</v>
      </c>
      <c r="J121" s="40">
        <f t="shared" si="8"/>
        <v>-0.16686547382372433</v>
      </c>
    </row>
    <row r="122" spans="2:12" ht="15" thickBot="1" x14ac:dyDescent="0.25">
      <c r="B122" s="35" t="s">
        <v>568</v>
      </c>
      <c r="C122" s="71">
        <v>1846</v>
      </c>
      <c r="D122" s="71">
        <v>5880</v>
      </c>
      <c r="E122" s="71">
        <v>3542</v>
      </c>
      <c r="F122" s="71">
        <v>4387</v>
      </c>
      <c r="G122" s="40">
        <f t="shared" si="7"/>
        <v>-0.41876574307304787</v>
      </c>
      <c r="H122" s="40">
        <f t="shared" si="7"/>
        <v>-0.37619350732017826</v>
      </c>
      <c r="I122" s="40">
        <f t="shared" si="7"/>
        <v>-0.34163568773234199</v>
      </c>
      <c r="J122" s="40">
        <f t="shared" si="8"/>
        <v>-0.39928796385047238</v>
      </c>
    </row>
    <row r="123" spans="2:12" ht="15" thickBot="1" x14ac:dyDescent="0.25">
      <c r="B123" s="35" t="s">
        <v>569</v>
      </c>
      <c r="C123" s="71">
        <v>2991</v>
      </c>
      <c r="D123" s="71">
        <v>7376</v>
      </c>
      <c r="E123" s="71">
        <v>5930</v>
      </c>
      <c r="F123" s="71">
        <v>6981</v>
      </c>
      <c r="G123" s="40">
        <f t="shared" si="7"/>
        <v>0.282590051457976</v>
      </c>
      <c r="H123" s="40">
        <f t="shared" si="7"/>
        <v>8.5983510011778563E-2</v>
      </c>
      <c r="I123" s="40">
        <f t="shared" si="7"/>
        <v>0.56795346377578004</v>
      </c>
      <c r="J123" s="40">
        <f t="shared" si="8"/>
        <v>0.21345385016513124</v>
      </c>
    </row>
    <row r="124" spans="2:12" ht="15" thickBot="1" x14ac:dyDescent="0.25">
      <c r="B124" s="42" t="s">
        <v>570</v>
      </c>
      <c r="C124" s="43">
        <v>3612</v>
      </c>
      <c r="D124" s="43">
        <v>8960</v>
      </c>
      <c r="E124" s="43">
        <v>6955</v>
      </c>
      <c r="F124" s="43">
        <v>7530</v>
      </c>
      <c r="G124" s="44">
        <f t="shared" si="7"/>
        <v>8.6969605777911532E-2</v>
      </c>
      <c r="H124" s="44">
        <f t="shared" si="7"/>
        <v>-3.5625874502206438E-2</v>
      </c>
      <c r="I124" s="44">
        <f t="shared" si="7"/>
        <v>0.31998481685329283</v>
      </c>
      <c r="J124" s="44">
        <f t="shared" si="8"/>
        <v>-3.0014169779724334E-2</v>
      </c>
    </row>
    <row r="125" spans="2:12" ht="15" thickBot="1" x14ac:dyDescent="0.25">
      <c r="B125" s="35" t="s">
        <v>572</v>
      </c>
      <c r="C125" s="71">
        <v>3496</v>
      </c>
      <c r="D125" s="71">
        <v>8439</v>
      </c>
      <c r="E125" s="71">
        <v>6456</v>
      </c>
      <c r="F125" s="71">
        <v>7006</v>
      </c>
      <c r="G125" s="40">
        <f t="shared" si="7"/>
        <v>0.21388888888888888</v>
      </c>
      <c r="H125" s="40">
        <f t="shared" si="7"/>
        <v>7.4484339190221543E-2</v>
      </c>
      <c r="I125" s="40">
        <f>+(E125-E121)/E121</f>
        <v>0.34248284466625079</v>
      </c>
      <c r="J125" s="40">
        <f t="shared" si="8"/>
        <v>0.11454024817053771</v>
      </c>
    </row>
    <row r="126" spans="2:12" ht="15" thickBot="1" x14ac:dyDescent="0.25">
      <c r="B126" s="35" t="s">
        <v>586</v>
      </c>
      <c r="C126" s="71">
        <f>+'Modif. medidas consens. TSJ'!H22</f>
        <v>3681</v>
      </c>
      <c r="D126" s="71">
        <f>+'Modif. medidas no consens TSJ'!H22</f>
        <v>9002</v>
      </c>
      <c r="E126" s="71">
        <f>+'Guarda custod hij no matr. cons'!H22</f>
        <v>7084</v>
      </c>
      <c r="F126" s="71">
        <f>+'Guarda cust hij no matr. no con'!H22</f>
        <v>7261</v>
      </c>
      <c r="G126" s="40">
        <f t="shared" si="7"/>
        <v>0.99404117009750814</v>
      </c>
      <c r="H126" s="40">
        <f t="shared" si="7"/>
        <v>0.53095238095238095</v>
      </c>
      <c r="I126" s="40">
        <f>+(E126-E122)/E122</f>
        <v>1</v>
      </c>
      <c r="J126" s="40">
        <f t="shared" si="8"/>
        <v>0.65511739229541832</v>
      </c>
    </row>
    <row r="127" spans="2:12" s="2" customFormat="1" ht="12.75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topLeftCell="D1" zoomScaleNormal="100" workbookViewId="0">
      <selection activeCell="H5" sqref="H5"/>
    </sheetView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65" width="12.28515625" style="2" customWidth="1"/>
    <col min="66" max="16384" width="9.140625" style="2"/>
  </cols>
  <sheetData>
    <row r="1" spans="2:12" s="24" customFormat="1" ht="18.75" customHeight="1" x14ac:dyDescent="0.2">
      <c r="L1" s="7"/>
    </row>
    <row r="2" spans="2:12" s="31" customFormat="1" ht="69.7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2:12" s="24" customFormat="1" ht="21" customHeight="1" x14ac:dyDescent="0.2"/>
    <row r="4" spans="2:12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2:12" s="24" customFormat="1" ht="17.100000000000001" customHeight="1" thickBot="1" x14ac:dyDescent="0.25">
      <c r="B5" s="47" t="s">
        <v>12</v>
      </c>
      <c r="C5" s="36">
        <f>+'Separaciones no consensuada TSJ'!C5+'Separaciones consensuadas TSJ'!C5+'Divorcios no consensuados TSJ'!C5+'Divorcios consensuados TSJ'!C5+'Nulidades TSJ '!C5</f>
        <v>4647</v>
      </c>
      <c r="D5" s="36">
        <f>+'Separaciones no consensuada TSJ'!D5+'Separaciones consensuadas TSJ'!D5+'Divorcios no consensuados TSJ'!D5+'Divorcios consensuados TSJ'!D5+'Nulidades TSJ '!D5</f>
        <v>3320</v>
      </c>
      <c r="E5" s="36">
        <f>+'Separaciones no consensuada TSJ'!E5+'Separaciones consensuadas TSJ'!E5+'Divorcios no consensuados TSJ'!E5+'Divorcios consensuados TSJ'!E5+'Nulidades TSJ '!E5</f>
        <v>5102</v>
      </c>
      <c r="F5" s="36">
        <f>+'Separaciones no consensuada TSJ'!F5+'Separaciones consensuadas TSJ'!F5+'Divorcios no consensuados TSJ'!F5+'Divorcios consensuados TSJ'!F5+'Nulidades TSJ '!F5</f>
        <v>5387</v>
      </c>
      <c r="G5" s="36">
        <f>+'Separaciones no consensuada TSJ'!G5+'Separaciones consensuadas TSJ'!G5+'Divorcios no consensuados TSJ'!G5+'Divorcios consensuados TSJ'!G5+'Nulidades TSJ '!G5</f>
        <v>4908</v>
      </c>
      <c r="H5" s="36">
        <f>+'Separaciones no consensuada TSJ'!H5+'Separaciones consensuadas TSJ'!H5+'Divorcios no consensuados TSJ'!H5+'Divorcios consensuados TSJ'!H5+'Nulidades TSJ '!H5</f>
        <v>5095</v>
      </c>
    </row>
    <row r="6" spans="2:12" s="24" customFormat="1" ht="17.100000000000001" customHeight="1" thickBot="1" x14ac:dyDescent="0.25">
      <c r="B6" s="47" t="s">
        <v>13</v>
      </c>
      <c r="C6" s="36">
        <f>+'Separaciones no consensuada TSJ'!C6+'Separaciones consensuadas TSJ'!C6+'Divorcios no consensuados TSJ'!C6+'Divorcios consensuados TSJ'!C6+'Nulidades TSJ '!C6</f>
        <v>604</v>
      </c>
      <c r="D6" s="36">
        <f>+'Separaciones no consensuada TSJ'!D6+'Separaciones consensuadas TSJ'!D6+'Divorcios no consensuados TSJ'!D6+'Divorcios consensuados TSJ'!D6+'Nulidades TSJ '!D6</f>
        <v>423</v>
      </c>
      <c r="E6" s="36">
        <f>+'Separaciones no consensuada TSJ'!E6+'Separaciones consensuadas TSJ'!E6+'Divorcios no consensuados TSJ'!E6+'Divorcios consensuados TSJ'!E6+'Nulidades TSJ '!E6</f>
        <v>616</v>
      </c>
      <c r="F6" s="36">
        <f>+'Separaciones no consensuada TSJ'!F6+'Separaciones consensuadas TSJ'!F6+'Divorcios no consensuados TSJ'!F6+'Divorcios consensuados TSJ'!F6+'Nulidades TSJ '!F6</f>
        <v>606</v>
      </c>
      <c r="G6" s="36">
        <f>+'Separaciones no consensuada TSJ'!G6+'Separaciones consensuadas TSJ'!G6+'Divorcios no consensuados TSJ'!G6+'Divorcios consensuados TSJ'!G6+'Nulidades TSJ '!G6</f>
        <v>664</v>
      </c>
      <c r="H6" s="36">
        <f>+'Separaciones no consensuada TSJ'!H6+'Separaciones consensuadas TSJ'!H6+'Divorcios no consensuados TSJ'!H6+'Divorcios consensuados TSJ'!H6+'Nulidades TSJ '!H6</f>
        <v>601</v>
      </c>
    </row>
    <row r="7" spans="2:12" s="24" customFormat="1" ht="17.100000000000001" customHeight="1" thickBot="1" x14ac:dyDescent="0.25">
      <c r="B7" s="47" t="s">
        <v>563</v>
      </c>
      <c r="C7" s="36">
        <f>+'Separaciones no consensuada TSJ'!C7+'Separaciones consensuadas TSJ'!C7+'Divorcios no consensuados TSJ'!C7+'Divorcios consensuados TSJ'!C7+'Nulidades TSJ '!C7</f>
        <v>491</v>
      </c>
      <c r="D7" s="36">
        <f>+'Separaciones no consensuada TSJ'!D7+'Separaciones consensuadas TSJ'!D7+'Divorcios no consensuados TSJ'!D7+'Divorcios consensuados TSJ'!D7+'Nulidades TSJ '!D7</f>
        <v>358</v>
      </c>
      <c r="E7" s="36">
        <f>+'Separaciones no consensuada TSJ'!E7+'Separaciones consensuadas TSJ'!E7+'Divorcios no consensuados TSJ'!E7+'Divorcios consensuados TSJ'!E7+'Nulidades TSJ '!E7</f>
        <v>579</v>
      </c>
      <c r="F7" s="36">
        <f>+'Separaciones no consensuada TSJ'!F7+'Separaciones consensuadas TSJ'!F7+'Divorcios no consensuados TSJ'!F7+'Divorcios consensuados TSJ'!F7+'Nulidades TSJ '!F7</f>
        <v>634</v>
      </c>
      <c r="G7" s="36">
        <f>+'Separaciones no consensuada TSJ'!G7+'Separaciones consensuadas TSJ'!G7+'Divorcios no consensuados TSJ'!G7+'Divorcios consensuados TSJ'!G7+'Nulidades TSJ '!G7</f>
        <v>507</v>
      </c>
      <c r="H7" s="36">
        <f>+'Separaciones no consensuada TSJ'!H7+'Separaciones consensuadas TSJ'!H7+'Divorcios no consensuados TSJ'!H7+'Divorcios consensuados TSJ'!H7+'Nulidades TSJ '!H7</f>
        <v>562</v>
      </c>
    </row>
    <row r="8" spans="2:12" s="24" customFormat="1" ht="17.100000000000001" customHeight="1" thickBot="1" x14ac:dyDescent="0.25">
      <c r="B8" s="47" t="s">
        <v>53</v>
      </c>
      <c r="C8" s="36">
        <f>+'Separaciones no consensuada TSJ'!C8+'Separaciones consensuadas TSJ'!C8+'Divorcios no consensuados TSJ'!C8+'Divorcios consensuados TSJ'!C8+'Nulidades TSJ '!C8</f>
        <v>651</v>
      </c>
      <c r="D8" s="36">
        <f>+'Separaciones no consensuada TSJ'!D8+'Separaciones consensuadas TSJ'!D8+'Divorcios no consensuados TSJ'!D8+'Divorcios consensuados TSJ'!D8+'Nulidades TSJ '!D8</f>
        <v>460</v>
      </c>
      <c r="E8" s="36">
        <f>+'Separaciones no consensuada TSJ'!E8+'Separaciones consensuadas TSJ'!E8+'Divorcios no consensuados TSJ'!E8+'Divorcios consensuados TSJ'!E8+'Nulidades TSJ '!E8</f>
        <v>719</v>
      </c>
      <c r="F8" s="36">
        <f>+'Separaciones no consensuada TSJ'!F8+'Separaciones consensuadas TSJ'!F8+'Divorcios no consensuados TSJ'!F8+'Divorcios consensuados TSJ'!F8+'Nulidades TSJ '!F8</f>
        <v>795</v>
      </c>
      <c r="G8" s="36">
        <f>+'Separaciones no consensuada TSJ'!G8+'Separaciones consensuadas TSJ'!G8+'Divorcios no consensuados TSJ'!G8+'Divorcios consensuados TSJ'!G8+'Nulidades TSJ '!G8</f>
        <v>681</v>
      </c>
      <c r="H8" s="36">
        <f>+'Separaciones no consensuada TSJ'!H8+'Separaciones consensuadas TSJ'!H8+'Divorcios no consensuados TSJ'!H8+'Divorcios consensuados TSJ'!H8+'Nulidades TSJ '!H8</f>
        <v>743</v>
      </c>
    </row>
    <row r="9" spans="2:12" s="24" customFormat="1" ht="17.100000000000001" customHeight="1" thickBot="1" x14ac:dyDescent="0.25">
      <c r="B9" s="47" t="s">
        <v>14</v>
      </c>
      <c r="C9" s="36">
        <f>+'Separaciones no consensuada TSJ'!C9+'Separaciones consensuadas TSJ'!C9+'Divorcios no consensuados TSJ'!C9+'Divorcios consensuados TSJ'!C9+'Nulidades TSJ '!C9</f>
        <v>1236</v>
      </c>
      <c r="D9" s="36">
        <f>+'Separaciones no consensuada TSJ'!D9+'Separaciones consensuadas TSJ'!D9+'Divorcios no consensuados TSJ'!D9+'Divorcios consensuados TSJ'!D9+'Nulidades TSJ '!D9</f>
        <v>1014</v>
      </c>
      <c r="E9" s="36">
        <f>+'Separaciones no consensuada TSJ'!E9+'Separaciones consensuadas TSJ'!E9+'Divorcios no consensuados TSJ'!E9+'Divorcios consensuados TSJ'!E9+'Nulidades TSJ '!E9</f>
        <v>1437</v>
      </c>
      <c r="F9" s="36">
        <f>+'Separaciones no consensuada TSJ'!F9+'Separaciones consensuadas TSJ'!F9+'Divorcios no consensuados TSJ'!F9+'Divorcios consensuados TSJ'!F9+'Nulidades TSJ '!F9</f>
        <v>1447</v>
      </c>
      <c r="G9" s="36">
        <f>+'Separaciones no consensuada TSJ'!G9+'Separaciones consensuadas TSJ'!G9+'Divorcios no consensuados TSJ'!G9+'Divorcios consensuados TSJ'!G9+'Nulidades TSJ '!G9</f>
        <v>1381</v>
      </c>
      <c r="H9" s="36">
        <f>+'Separaciones no consensuada TSJ'!H9+'Separaciones consensuadas TSJ'!H9+'Divorcios no consensuados TSJ'!H9+'Divorcios consensuados TSJ'!H9+'Nulidades TSJ '!H9</f>
        <v>1499</v>
      </c>
    </row>
    <row r="10" spans="2:12" s="24" customFormat="1" ht="17.100000000000001" customHeight="1" thickBot="1" x14ac:dyDescent="0.25">
      <c r="B10" s="47" t="s">
        <v>15</v>
      </c>
      <c r="C10" s="36">
        <f>+'Separaciones no consensuada TSJ'!C10+'Separaciones consensuadas TSJ'!C10+'Divorcios no consensuados TSJ'!C10+'Divorcios consensuados TSJ'!C10+'Nulidades TSJ '!C10</f>
        <v>289</v>
      </c>
      <c r="D10" s="36">
        <f>+'Separaciones no consensuada TSJ'!D10+'Separaciones consensuadas TSJ'!D10+'Divorcios no consensuados TSJ'!D10+'Divorcios consensuados TSJ'!D10+'Nulidades TSJ '!D10</f>
        <v>236</v>
      </c>
      <c r="E10" s="36">
        <f>+'Separaciones no consensuada TSJ'!E10+'Separaciones consensuadas TSJ'!E10+'Divorcios no consensuados TSJ'!E10+'Divorcios consensuados TSJ'!E10+'Nulidades TSJ '!E10</f>
        <v>333</v>
      </c>
      <c r="F10" s="36">
        <f>+'Separaciones no consensuada TSJ'!F10+'Separaciones consensuadas TSJ'!F10+'Divorcios no consensuados TSJ'!F10+'Divorcios consensuados TSJ'!F10+'Nulidades TSJ '!F10</f>
        <v>333</v>
      </c>
      <c r="G10" s="36">
        <f>+'Separaciones no consensuada TSJ'!G10+'Separaciones consensuadas TSJ'!G10+'Divorcios no consensuados TSJ'!G10+'Divorcios consensuados TSJ'!G10+'Nulidades TSJ '!G10</f>
        <v>351</v>
      </c>
      <c r="H10" s="36">
        <f>+'Separaciones no consensuada TSJ'!H10+'Separaciones consensuadas TSJ'!H10+'Divorcios no consensuados TSJ'!H10+'Divorcios consensuados TSJ'!H10+'Nulidades TSJ '!H10</f>
        <v>354</v>
      </c>
    </row>
    <row r="11" spans="2:12" s="24" customFormat="1" ht="17.100000000000001" customHeight="1" thickBot="1" x14ac:dyDescent="0.25">
      <c r="B11" s="47" t="s">
        <v>52</v>
      </c>
      <c r="C11" s="36">
        <f>+'Separaciones no consensuada TSJ'!C11+'Separaciones consensuadas TSJ'!C11+'Divorcios no consensuados TSJ'!C11+'Divorcios consensuados TSJ'!C11+'Nulidades TSJ '!C11</f>
        <v>1025</v>
      </c>
      <c r="D11" s="36">
        <f>+'Separaciones no consensuada TSJ'!D11+'Separaciones consensuadas TSJ'!D11+'Divorcios no consensuados TSJ'!D11+'Divorcios consensuados TSJ'!D11+'Nulidades TSJ '!D11</f>
        <v>684</v>
      </c>
      <c r="E11" s="36">
        <f>+'Separaciones no consensuada TSJ'!E11+'Separaciones consensuadas TSJ'!E11+'Divorcios no consensuados TSJ'!E11+'Divorcios consensuados TSJ'!E11+'Nulidades TSJ '!E11</f>
        <v>1042</v>
      </c>
      <c r="F11" s="36">
        <f>+'Separaciones no consensuada TSJ'!F11+'Separaciones consensuadas TSJ'!F11+'Divorcios no consensuados TSJ'!F11+'Divorcios consensuados TSJ'!F11+'Nulidades TSJ '!F11</f>
        <v>1183</v>
      </c>
      <c r="G11" s="36">
        <f>+'Separaciones no consensuada TSJ'!G11+'Separaciones consensuadas TSJ'!G11+'Divorcios no consensuados TSJ'!G11+'Divorcios consensuados TSJ'!G11+'Nulidades TSJ '!G11</f>
        <v>1057</v>
      </c>
      <c r="H11" s="36">
        <f>+'Separaciones no consensuada TSJ'!H11+'Separaciones consensuadas TSJ'!H11+'Divorcios no consensuados TSJ'!H11+'Divorcios consensuados TSJ'!H11+'Nulidades TSJ '!H11</f>
        <v>1035</v>
      </c>
    </row>
    <row r="12" spans="2:12" s="24" customFormat="1" ht="17.100000000000001" customHeight="1" thickBot="1" x14ac:dyDescent="0.25">
      <c r="B12" s="47" t="s">
        <v>36</v>
      </c>
      <c r="C12" s="36">
        <f>+'Separaciones no consensuada TSJ'!C12+'Separaciones consensuadas TSJ'!C12+'Divorcios no consensuados TSJ'!C12+'Divorcios consensuados TSJ'!C12+'Nulidades TSJ '!C12</f>
        <v>977</v>
      </c>
      <c r="D12" s="36">
        <f>+'Separaciones no consensuada TSJ'!D12+'Separaciones consensuadas TSJ'!D12+'Divorcios no consensuados TSJ'!D12+'Divorcios consensuados TSJ'!D12+'Nulidades TSJ '!D12</f>
        <v>646</v>
      </c>
      <c r="E12" s="36">
        <f>+'Separaciones no consensuada TSJ'!E12+'Separaciones consensuadas TSJ'!E12+'Divorcios no consensuados TSJ'!E12+'Divorcios consensuados TSJ'!E12+'Nulidades TSJ '!E12</f>
        <v>1089</v>
      </c>
      <c r="F12" s="36">
        <f>+'Separaciones no consensuada TSJ'!F12+'Separaciones consensuadas TSJ'!F12+'Divorcios no consensuados TSJ'!F12+'Divorcios consensuados TSJ'!F12+'Nulidades TSJ '!F12</f>
        <v>1254</v>
      </c>
      <c r="G12" s="36">
        <f>+'Separaciones no consensuada TSJ'!G12+'Separaciones consensuadas TSJ'!G12+'Divorcios no consensuados TSJ'!G12+'Divorcios consensuados TSJ'!G12+'Nulidades TSJ '!G12</f>
        <v>1017</v>
      </c>
      <c r="H12" s="36">
        <f>+'Separaciones no consensuada TSJ'!H12+'Separaciones consensuadas TSJ'!H12+'Divorcios no consensuados TSJ'!H12+'Divorcios consensuados TSJ'!H12+'Nulidades TSJ '!H12</f>
        <v>1147</v>
      </c>
      <c r="I12" s="71"/>
      <c r="J12" s="71"/>
    </row>
    <row r="13" spans="2:12" s="24" customFormat="1" ht="17.100000000000001" customHeight="1" thickBot="1" x14ac:dyDescent="0.25">
      <c r="B13" s="47" t="s">
        <v>23</v>
      </c>
      <c r="C13" s="36">
        <f>+'Separaciones no consensuada TSJ'!C13+'Separaciones consensuadas TSJ'!C13+'Divorcios no consensuados TSJ'!C13+'Divorcios consensuados TSJ'!C13+'Nulidades TSJ '!C13</f>
        <v>4223</v>
      </c>
      <c r="D13" s="36">
        <f>+'Separaciones no consensuada TSJ'!D13+'Separaciones consensuadas TSJ'!D13+'Divorcios no consensuados TSJ'!D13+'Divorcios consensuados TSJ'!D13+'Nulidades TSJ '!D13</f>
        <v>2743</v>
      </c>
      <c r="E13" s="36">
        <f>+'Separaciones no consensuada TSJ'!E13+'Separaciones consensuadas TSJ'!E13+'Divorcios no consensuados TSJ'!E13+'Divorcios consensuados TSJ'!E13+'Nulidades TSJ '!E13</f>
        <v>4169</v>
      </c>
      <c r="F13" s="36">
        <f>+'Separaciones no consensuada TSJ'!F13+'Separaciones consensuadas TSJ'!F13+'Divorcios no consensuados TSJ'!F13+'Divorcios consensuados TSJ'!F13+'Nulidades TSJ '!F13</f>
        <v>4868</v>
      </c>
      <c r="G13" s="36">
        <f>+'Separaciones no consensuada TSJ'!G13+'Separaciones consensuadas TSJ'!G13+'Divorcios no consensuados TSJ'!G13+'Divorcios consensuados TSJ'!G13+'Nulidades TSJ '!G13</f>
        <v>4484</v>
      </c>
      <c r="H13" s="36">
        <f>+'Separaciones no consensuada TSJ'!H13+'Separaciones consensuadas TSJ'!H13+'Divorcios no consensuados TSJ'!H13+'Divorcios consensuados TSJ'!H13+'Nulidades TSJ '!H13</f>
        <v>4351</v>
      </c>
      <c r="I13" s="71"/>
      <c r="J13" s="71"/>
    </row>
    <row r="14" spans="2:12" s="24" customFormat="1" ht="17.100000000000001" customHeight="1" thickBot="1" x14ac:dyDescent="0.25">
      <c r="B14" s="47" t="s">
        <v>54</v>
      </c>
      <c r="C14" s="36">
        <f>+'Separaciones no consensuada TSJ'!C14+'Separaciones consensuadas TSJ'!C14+'Divorcios no consensuados TSJ'!C14+'Divorcios consensuados TSJ'!C14+'Nulidades TSJ '!C14</f>
        <v>2901</v>
      </c>
      <c r="D14" s="36">
        <f>+'Separaciones no consensuada TSJ'!D14+'Separaciones consensuadas TSJ'!D14+'Divorcios no consensuados TSJ'!D14+'Divorcios consensuados TSJ'!D14+'Nulidades TSJ '!D14</f>
        <v>2100</v>
      </c>
      <c r="E14" s="36">
        <f>+'Separaciones no consensuada TSJ'!E14+'Separaciones consensuadas TSJ'!E14+'Divorcios no consensuados TSJ'!E14+'Divorcios consensuados TSJ'!E14+'Nulidades TSJ '!E14</f>
        <v>3360</v>
      </c>
      <c r="F14" s="36">
        <f>+'Separaciones no consensuada TSJ'!F14+'Separaciones consensuadas TSJ'!F14+'Divorcios no consensuados TSJ'!F14+'Divorcios consensuados TSJ'!F14+'Nulidades TSJ '!F14</f>
        <v>3528</v>
      </c>
      <c r="G14" s="36">
        <f>+'Separaciones no consensuada TSJ'!G14+'Separaciones consensuadas TSJ'!G14+'Divorcios no consensuados TSJ'!G14+'Divorcios consensuados TSJ'!G14+'Nulidades TSJ '!G14</f>
        <v>3192</v>
      </c>
      <c r="H14" s="36">
        <f>+'Separaciones no consensuada TSJ'!H14+'Separaciones consensuadas TSJ'!H14+'Divorcios no consensuados TSJ'!H14+'Divorcios consensuados TSJ'!H14+'Nulidades TSJ '!H14</f>
        <v>3175</v>
      </c>
      <c r="I14" s="71"/>
      <c r="J14" s="71"/>
    </row>
    <row r="15" spans="2:12" s="24" customFormat="1" ht="17.100000000000001" customHeight="1" thickBot="1" x14ac:dyDescent="0.25">
      <c r="B15" s="47" t="s">
        <v>24</v>
      </c>
      <c r="C15" s="36">
        <f>+'Separaciones no consensuada TSJ'!C15+'Separaciones consensuadas TSJ'!C15+'Divorcios no consensuados TSJ'!C15+'Divorcios consensuados TSJ'!C15+'Nulidades TSJ '!C15</f>
        <v>488</v>
      </c>
      <c r="D15" s="36">
        <f>+'Separaciones no consensuada TSJ'!D15+'Separaciones consensuadas TSJ'!D15+'Divorcios no consensuados TSJ'!D15+'Divorcios consensuados TSJ'!D15+'Nulidades TSJ '!D15</f>
        <v>343</v>
      </c>
      <c r="E15" s="36">
        <f>+'Separaciones no consensuada TSJ'!E15+'Separaciones consensuadas TSJ'!E15+'Divorcios no consensuados TSJ'!E15+'Divorcios consensuados TSJ'!E15+'Nulidades TSJ '!E15</f>
        <v>561</v>
      </c>
      <c r="F15" s="36">
        <f>+'Separaciones no consensuada TSJ'!F15+'Separaciones consensuadas TSJ'!F15+'Divorcios no consensuados TSJ'!F15+'Divorcios consensuados TSJ'!F15+'Nulidades TSJ '!F15</f>
        <v>527</v>
      </c>
      <c r="G15" s="36">
        <f>+'Separaciones no consensuada TSJ'!G15+'Separaciones consensuadas TSJ'!G15+'Divorcios no consensuados TSJ'!G15+'Divorcios consensuados TSJ'!G15+'Nulidades TSJ '!G15</f>
        <v>509</v>
      </c>
      <c r="H15" s="36">
        <f>+'Separaciones no consensuada TSJ'!H15+'Separaciones consensuadas TSJ'!H15+'Divorcios no consensuados TSJ'!H15+'Divorcios consensuados TSJ'!H15+'Nulidades TSJ '!H15</f>
        <v>539</v>
      </c>
      <c r="I15" s="71"/>
      <c r="J15" s="71"/>
    </row>
    <row r="16" spans="2:12" s="24" customFormat="1" ht="17.100000000000001" customHeight="1" thickBot="1" x14ac:dyDescent="0.25">
      <c r="B16" s="47" t="s">
        <v>16</v>
      </c>
      <c r="C16" s="36">
        <f>+'Separaciones no consensuada TSJ'!C16+'Separaciones consensuadas TSJ'!C16+'Divorcios no consensuados TSJ'!C16+'Divorcios consensuados TSJ'!C16+'Nulidades TSJ '!C16</f>
        <v>1259</v>
      </c>
      <c r="D16" s="36">
        <f>+'Separaciones no consensuada TSJ'!D16+'Separaciones consensuadas TSJ'!D16+'Divorcios no consensuados TSJ'!D16+'Divorcios consensuados TSJ'!D16+'Nulidades TSJ '!D16</f>
        <v>872</v>
      </c>
      <c r="E16" s="36">
        <f>+'Separaciones no consensuada TSJ'!E16+'Separaciones consensuadas TSJ'!E16+'Divorcios no consensuados TSJ'!E16+'Divorcios consensuados TSJ'!E16+'Nulidades TSJ '!E16</f>
        <v>1500</v>
      </c>
      <c r="F16" s="36">
        <f>+'Separaciones no consensuada TSJ'!F16+'Separaciones consensuadas TSJ'!F16+'Divorcios no consensuados TSJ'!F16+'Divorcios consensuados TSJ'!F16+'Nulidades TSJ '!F16</f>
        <v>1551</v>
      </c>
      <c r="G16" s="36">
        <f>+'Separaciones no consensuada TSJ'!G16+'Separaciones consensuadas TSJ'!G16+'Divorcios no consensuados TSJ'!G16+'Divorcios consensuados TSJ'!G16+'Nulidades TSJ '!G16</f>
        <v>1311</v>
      </c>
      <c r="H16" s="36">
        <f>+'Separaciones no consensuada TSJ'!H16+'Separaciones consensuadas TSJ'!H16+'Divorcios no consensuados TSJ'!H16+'Divorcios consensuados TSJ'!H16+'Nulidades TSJ '!H16</f>
        <v>1354</v>
      </c>
      <c r="I16" s="71"/>
      <c r="J16" s="71"/>
    </row>
    <row r="17" spans="2:10" s="24" customFormat="1" ht="17.100000000000001" customHeight="1" thickBot="1" x14ac:dyDescent="0.25">
      <c r="B17" s="47" t="s">
        <v>564</v>
      </c>
      <c r="C17" s="36">
        <f>+'Separaciones no consensuada TSJ'!C17+'Separaciones consensuadas TSJ'!C17+'Divorcios no consensuados TSJ'!C17+'Divorcios consensuados TSJ'!C17+'Nulidades TSJ '!C17</f>
        <v>2985</v>
      </c>
      <c r="D17" s="36">
        <f>+'Separaciones no consensuada TSJ'!D17+'Separaciones consensuadas TSJ'!D17+'Divorcios no consensuados TSJ'!D17+'Divorcios consensuados TSJ'!D17+'Nulidades TSJ '!D17</f>
        <v>1609</v>
      </c>
      <c r="E17" s="36">
        <f>+'Separaciones no consensuada TSJ'!E17+'Separaciones consensuadas TSJ'!E17+'Divorcios no consensuados TSJ'!E17+'Divorcios consensuados TSJ'!E17+'Nulidades TSJ '!E17</f>
        <v>2975</v>
      </c>
      <c r="F17" s="36">
        <f>+'Separaciones no consensuada TSJ'!F17+'Separaciones consensuadas TSJ'!F17+'Divorcios no consensuados TSJ'!F17+'Divorcios consensuados TSJ'!F17+'Nulidades TSJ '!F17</f>
        <v>3936</v>
      </c>
      <c r="G17" s="36">
        <f>+'Separaciones no consensuada TSJ'!G17+'Separaciones consensuadas TSJ'!G17+'Divorcios no consensuados TSJ'!G17+'Divorcios consensuados TSJ'!G17+'Nulidades TSJ '!G17</f>
        <v>2880</v>
      </c>
      <c r="H17" s="36">
        <f>+'Separaciones no consensuada TSJ'!H17+'Separaciones consensuadas TSJ'!H17+'Divorcios no consensuados TSJ'!H17+'Divorcios consensuados TSJ'!H17+'Nulidades TSJ '!H17</f>
        <v>3839</v>
      </c>
      <c r="I17" s="71"/>
      <c r="J17" s="71"/>
    </row>
    <row r="18" spans="2:10" s="24" customFormat="1" ht="17.100000000000001" customHeight="1" thickBot="1" x14ac:dyDescent="0.25">
      <c r="B18" s="47" t="s">
        <v>565</v>
      </c>
      <c r="C18" s="36">
        <f>+'Separaciones no consensuada TSJ'!C18+'Separaciones consensuadas TSJ'!C18+'Divorcios no consensuados TSJ'!C18+'Divorcios consensuados TSJ'!C18+'Nulidades TSJ '!C18</f>
        <v>813</v>
      </c>
      <c r="D18" s="36">
        <f>+'Separaciones no consensuada TSJ'!D18+'Separaciones consensuadas TSJ'!D18+'Divorcios no consensuados TSJ'!D18+'Divorcios consensuados TSJ'!D18+'Nulidades TSJ '!D18</f>
        <v>759</v>
      </c>
      <c r="E18" s="36">
        <f>+'Separaciones no consensuada TSJ'!E18+'Separaciones consensuadas TSJ'!E18+'Divorcios no consensuados TSJ'!E18+'Divorcios consensuados TSJ'!E18+'Nulidades TSJ '!E18</f>
        <v>827</v>
      </c>
      <c r="F18" s="36">
        <f>+'Separaciones no consensuada TSJ'!F18+'Separaciones consensuadas TSJ'!F18+'Divorcios no consensuados TSJ'!F18+'Divorcios consensuados TSJ'!F18+'Nulidades TSJ '!F18</f>
        <v>985</v>
      </c>
      <c r="G18" s="36">
        <f>+'Separaciones no consensuada TSJ'!G18+'Separaciones consensuadas TSJ'!G18+'Divorcios no consensuados TSJ'!G18+'Divorcios consensuados TSJ'!G18+'Nulidades TSJ '!G18</f>
        <v>915</v>
      </c>
      <c r="H18" s="36">
        <f>+'Separaciones no consensuada TSJ'!H18+'Separaciones consensuadas TSJ'!H18+'Divorcios no consensuados TSJ'!H18+'Divorcios consensuados TSJ'!H18+'Nulidades TSJ '!H18</f>
        <v>938</v>
      </c>
      <c r="I18" s="71"/>
      <c r="J18" s="71"/>
    </row>
    <row r="19" spans="2:10" s="24" customFormat="1" ht="17.100000000000001" customHeight="1" thickBot="1" x14ac:dyDescent="0.25">
      <c r="B19" s="47" t="s">
        <v>566</v>
      </c>
      <c r="C19" s="36">
        <f>+'Separaciones no consensuada TSJ'!C19+'Separaciones consensuadas TSJ'!C19+'Divorcios no consensuados TSJ'!C19+'Divorcios consensuados TSJ'!C19+'Nulidades TSJ '!C19</f>
        <v>293</v>
      </c>
      <c r="D19" s="36">
        <f>+'Separaciones no consensuada TSJ'!D19+'Separaciones consensuadas TSJ'!D19+'Divorcios no consensuados TSJ'!D19+'Divorcios consensuados TSJ'!D19+'Nulidades TSJ '!D19</f>
        <v>231</v>
      </c>
      <c r="E19" s="36">
        <f>+'Separaciones no consensuada TSJ'!E19+'Separaciones consensuadas TSJ'!E19+'Divorcios no consensuados TSJ'!E19+'Divorcios consensuados TSJ'!E19+'Nulidades TSJ '!E19</f>
        <v>324</v>
      </c>
      <c r="F19" s="36">
        <f>+'Separaciones no consensuada TSJ'!F19+'Separaciones consensuadas TSJ'!F19+'Divorcios no consensuados TSJ'!F19+'Divorcios consensuados TSJ'!F19+'Nulidades TSJ '!F19</f>
        <v>377</v>
      </c>
      <c r="G19" s="36">
        <f>+'Separaciones no consensuada TSJ'!G19+'Separaciones consensuadas TSJ'!G19+'Divorcios no consensuados TSJ'!G19+'Divorcios consensuados TSJ'!G19+'Nulidades TSJ '!G19</f>
        <v>332</v>
      </c>
      <c r="H19" s="36">
        <f>+'Separaciones no consensuada TSJ'!H19+'Separaciones consensuadas TSJ'!H19+'Divorcios no consensuados TSJ'!H19+'Divorcios consensuados TSJ'!H19+'Nulidades TSJ '!H19</f>
        <v>316</v>
      </c>
      <c r="I19" s="71"/>
      <c r="J19" s="71"/>
    </row>
    <row r="20" spans="2:10" s="24" customFormat="1" ht="17.100000000000001" customHeight="1" thickBot="1" x14ac:dyDescent="0.25">
      <c r="B20" s="47" t="s">
        <v>37</v>
      </c>
      <c r="C20" s="36">
        <f>+'Separaciones no consensuada TSJ'!C20+'Separaciones consensuadas TSJ'!C20+'Divorcios no consensuados TSJ'!C20+'Divorcios consensuados TSJ'!C20+'Nulidades TSJ '!C20</f>
        <v>970</v>
      </c>
      <c r="D20" s="36">
        <f>+'Separaciones no consensuada TSJ'!D20+'Separaciones consensuadas TSJ'!D20+'Divorcios no consensuados TSJ'!D20+'Divorcios consensuados TSJ'!D20+'Nulidades TSJ '!D20</f>
        <v>618</v>
      </c>
      <c r="E20" s="36">
        <f>+'Separaciones no consensuada TSJ'!E20+'Separaciones consensuadas TSJ'!E20+'Divorcios no consensuados TSJ'!E20+'Divorcios consensuados TSJ'!E20+'Nulidades TSJ '!E20</f>
        <v>946</v>
      </c>
      <c r="F20" s="36">
        <f>+'Separaciones no consensuada TSJ'!F20+'Separaciones consensuadas TSJ'!F20+'Divorcios no consensuados TSJ'!F20+'Divorcios consensuados TSJ'!F20+'Nulidades TSJ '!F20</f>
        <v>1191</v>
      </c>
      <c r="G20" s="36">
        <f>+'Separaciones no consensuada TSJ'!G20+'Separaciones consensuadas TSJ'!G20+'Divorcios no consensuados TSJ'!G20+'Divorcios consensuados TSJ'!G20+'Nulidades TSJ '!G20</f>
        <v>1037</v>
      </c>
      <c r="H20" s="36">
        <f>+'Separaciones no consensuada TSJ'!H20+'Separaciones consensuadas TSJ'!H20+'Divorcios no consensuados TSJ'!H20+'Divorcios consensuados TSJ'!H20+'Nulidades TSJ '!H20</f>
        <v>1037</v>
      </c>
      <c r="I20" s="71"/>
      <c r="J20" s="71"/>
    </row>
    <row r="21" spans="2:10" s="24" customFormat="1" ht="17.100000000000001" customHeight="1" thickBot="1" x14ac:dyDescent="0.25">
      <c r="B21" s="47" t="s">
        <v>17</v>
      </c>
      <c r="C21" s="36">
        <f>+'Separaciones no consensuada TSJ'!C21+'Separaciones consensuadas TSJ'!C21+'Divorcios no consensuados TSJ'!C21+'Divorcios consensuados TSJ'!C21+'Nulidades TSJ '!C21</f>
        <v>166</v>
      </c>
      <c r="D21" s="36">
        <f>+'Separaciones no consensuada TSJ'!D21+'Separaciones consensuadas TSJ'!D21+'Divorcios no consensuados TSJ'!D21+'Divorcios consensuados TSJ'!D21+'Nulidades TSJ '!D21</f>
        <v>79</v>
      </c>
      <c r="E21" s="36">
        <f>+'Separaciones no consensuada TSJ'!E21+'Separaciones consensuadas TSJ'!E21+'Divorcios no consensuados TSJ'!E21+'Divorcios consensuados TSJ'!E21+'Nulidades TSJ '!E21</f>
        <v>167</v>
      </c>
      <c r="F21" s="36">
        <f>+'Separaciones no consensuada TSJ'!F21+'Separaciones consensuadas TSJ'!F21+'Divorcios no consensuados TSJ'!F21+'Divorcios consensuados TSJ'!F21+'Nulidades TSJ '!F21</f>
        <v>199</v>
      </c>
      <c r="G21" s="36">
        <f>+'Separaciones no consensuada TSJ'!G21+'Separaciones consensuadas TSJ'!G21+'Divorcios no consensuados TSJ'!G21+'Divorcios consensuados TSJ'!G21+'Nulidades TSJ '!G21</f>
        <v>161</v>
      </c>
      <c r="H21" s="36">
        <f>+'Separaciones no consensuada TSJ'!H21+'Separaciones consensuadas TSJ'!H21+'Divorcios no consensuados TSJ'!H21+'Divorcios consensuados TSJ'!H21+'Nulidades TSJ '!H21</f>
        <v>167</v>
      </c>
      <c r="I21" s="71"/>
      <c r="J21" s="71"/>
    </row>
    <row r="22" spans="2:10" s="24" customFormat="1" ht="17.100000000000001" customHeight="1" thickBot="1" x14ac:dyDescent="0.25">
      <c r="B22" s="48" t="s">
        <v>574</v>
      </c>
      <c r="C22" s="50">
        <f>+'Separaciones no consensuada TSJ'!C22+'Separaciones consensuadas TSJ'!C22+'Divorcios no consensuados TSJ'!C22+'Divorcios consensuados TSJ'!C22+'Nulidades TSJ '!C22</f>
        <v>24018</v>
      </c>
      <c r="D22" s="50">
        <f>+'Separaciones no consensuada TSJ'!D22+'Separaciones consensuadas TSJ'!D22+'Divorcios no consensuados TSJ'!D22+'Divorcios consensuados TSJ'!D22+'Nulidades TSJ '!D22</f>
        <v>16495</v>
      </c>
      <c r="E22" s="50">
        <f>+'Separaciones no consensuada TSJ'!E22+'Separaciones consensuadas TSJ'!E22+'Divorcios no consensuados TSJ'!E22+'Divorcios consensuados TSJ'!E22+'Nulidades TSJ '!E22</f>
        <v>25746</v>
      </c>
      <c r="F22" s="50">
        <f>+'Separaciones no consensuada TSJ'!F22+'Separaciones consensuadas TSJ'!F22+'Divorcios no consensuados TSJ'!F22+'Divorcios consensuados TSJ'!F22+'Nulidades TSJ '!F22</f>
        <v>28801</v>
      </c>
      <c r="G22" s="50">
        <f>+'Separaciones no consensuada TSJ'!G22+'Separaciones consensuadas TSJ'!G22+'Divorcios no consensuados TSJ'!G22+'Divorcios consensuados TSJ'!G22+'Nulidades TSJ '!G22</f>
        <v>25387</v>
      </c>
      <c r="H22" s="50">
        <f>+'Separaciones no consensuada TSJ'!H22+'Separaciones consensuadas TSJ'!H22+'Divorcios no consensuados TSJ'!H22+'Divorcios consensuados TSJ'!H22+'Nulidades TSJ '!H22</f>
        <v>26752</v>
      </c>
    </row>
    <row r="23" spans="2:10" x14ac:dyDescent="0.2">
      <c r="H23" s="24"/>
      <c r="I23" s="24"/>
      <c r="J23" s="24"/>
    </row>
    <row r="25" spans="2:10" ht="39" customHeight="1" x14ac:dyDescent="0.2">
      <c r="B25" s="25"/>
      <c r="C25" s="34" t="s">
        <v>573</v>
      </c>
      <c r="D25" s="34" t="s">
        <v>587</v>
      </c>
    </row>
    <row r="26" spans="2:10" ht="17.100000000000001" customHeight="1" thickBot="1" x14ac:dyDescent="0.25">
      <c r="B26" s="47" t="s">
        <v>12</v>
      </c>
      <c r="C26" s="37">
        <f t="shared" ref="C26:D42" si="0">+(G5-C5)/C5</f>
        <v>5.6165267914783733E-2</v>
      </c>
      <c r="D26" s="37">
        <f t="shared" si="0"/>
        <v>0.53463855421686746</v>
      </c>
    </row>
    <row r="27" spans="2:10" ht="17.100000000000001" customHeight="1" thickBot="1" x14ac:dyDescent="0.25">
      <c r="B27" s="47" t="s">
        <v>13</v>
      </c>
      <c r="C27" s="37">
        <f t="shared" si="0"/>
        <v>9.9337748344370855E-2</v>
      </c>
      <c r="D27" s="37">
        <f t="shared" si="0"/>
        <v>0.42080378250591016</v>
      </c>
    </row>
    <row r="28" spans="2:10" ht="17.100000000000001" customHeight="1" thickBot="1" x14ac:dyDescent="0.25">
      <c r="B28" s="47" t="s">
        <v>563</v>
      </c>
      <c r="C28" s="37">
        <f t="shared" si="0"/>
        <v>3.2586558044806514E-2</v>
      </c>
      <c r="D28" s="37">
        <f t="shared" si="0"/>
        <v>0.56983240223463683</v>
      </c>
    </row>
    <row r="29" spans="2:10" ht="17.100000000000001" customHeight="1" thickBot="1" x14ac:dyDescent="0.25">
      <c r="B29" s="47" t="s">
        <v>53</v>
      </c>
      <c r="C29" s="37">
        <f t="shared" si="0"/>
        <v>4.6082949308755762E-2</v>
      </c>
      <c r="D29" s="37">
        <f t="shared" si="0"/>
        <v>0.61521739130434783</v>
      </c>
    </row>
    <row r="30" spans="2:10" ht="17.100000000000001" customHeight="1" thickBot="1" x14ac:dyDescent="0.25">
      <c r="B30" s="47" t="s">
        <v>14</v>
      </c>
      <c r="C30" s="37">
        <f t="shared" si="0"/>
        <v>0.11731391585760517</v>
      </c>
      <c r="D30" s="37">
        <f t="shared" si="0"/>
        <v>0.47830374753451677</v>
      </c>
    </row>
    <row r="31" spans="2:10" ht="17.100000000000001" customHeight="1" thickBot="1" x14ac:dyDescent="0.25">
      <c r="B31" s="47" t="s">
        <v>15</v>
      </c>
      <c r="C31" s="37">
        <f t="shared" si="0"/>
        <v>0.21453287197231835</v>
      </c>
      <c r="D31" s="37">
        <f t="shared" si="0"/>
        <v>0.5</v>
      </c>
    </row>
    <row r="32" spans="2:10" ht="17.100000000000001" customHeight="1" thickBot="1" x14ac:dyDescent="0.25">
      <c r="B32" s="47" t="s">
        <v>52</v>
      </c>
      <c r="C32" s="37">
        <f t="shared" si="0"/>
        <v>3.1219512195121951E-2</v>
      </c>
      <c r="D32" s="37">
        <f t="shared" si="0"/>
        <v>0.51315789473684215</v>
      </c>
    </row>
    <row r="33" spans="1:26" ht="17.100000000000001" customHeight="1" thickBot="1" x14ac:dyDescent="0.25">
      <c r="B33" s="47" t="s">
        <v>36</v>
      </c>
      <c r="C33" s="37">
        <f t="shared" si="0"/>
        <v>4.0941658137154557E-2</v>
      </c>
      <c r="D33" s="37">
        <f t="shared" si="0"/>
        <v>0.77554179566563464</v>
      </c>
    </row>
    <row r="34" spans="1:26" ht="17.100000000000001" customHeight="1" thickBot="1" x14ac:dyDescent="0.25">
      <c r="B34" s="47" t="s">
        <v>23</v>
      </c>
      <c r="C34" s="37">
        <f t="shared" si="0"/>
        <v>6.1804404451811505E-2</v>
      </c>
      <c r="D34" s="37">
        <f t="shared" si="0"/>
        <v>0.58621946773605538</v>
      </c>
    </row>
    <row r="35" spans="1:26" ht="17.100000000000001" customHeight="1" thickBot="1" x14ac:dyDescent="0.25">
      <c r="B35" s="47" t="s">
        <v>54</v>
      </c>
      <c r="C35" s="37">
        <f t="shared" si="0"/>
        <v>0.10031023784901758</v>
      </c>
      <c r="D35" s="37">
        <f t="shared" si="0"/>
        <v>0.51190476190476186</v>
      </c>
    </row>
    <row r="36" spans="1:26" ht="17.100000000000001" customHeight="1" thickBot="1" x14ac:dyDescent="0.25">
      <c r="B36" s="47" t="s">
        <v>24</v>
      </c>
      <c r="C36" s="37">
        <f t="shared" si="0"/>
        <v>4.3032786885245901E-2</v>
      </c>
      <c r="D36" s="37">
        <f t="shared" si="0"/>
        <v>0.5714285714285714</v>
      </c>
    </row>
    <row r="37" spans="1:26" ht="17.100000000000001" customHeight="1" thickBot="1" x14ac:dyDescent="0.25">
      <c r="B37" s="47" t="s">
        <v>16</v>
      </c>
      <c r="C37" s="37">
        <f t="shared" si="0"/>
        <v>4.1302621127879267E-2</v>
      </c>
      <c r="D37" s="37">
        <f t="shared" si="0"/>
        <v>0.55275229357798161</v>
      </c>
    </row>
    <row r="38" spans="1:26" ht="17.100000000000001" customHeight="1" thickBot="1" x14ac:dyDescent="0.25">
      <c r="B38" s="47" t="s">
        <v>564</v>
      </c>
      <c r="C38" s="37">
        <f t="shared" si="0"/>
        <v>-3.5175879396984924E-2</v>
      </c>
      <c r="D38" s="37">
        <f t="shared" si="0"/>
        <v>1.3859540087010565</v>
      </c>
    </row>
    <row r="39" spans="1:26" ht="17.100000000000001" customHeight="1" thickBot="1" x14ac:dyDescent="0.25">
      <c r="B39" s="47" t="s">
        <v>565</v>
      </c>
      <c r="C39" s="37">
        <f t="shared" si="0"/>
        <v>0.12546125461254612</v>
      </c>
      <c r="D39" s="37">
        <f t="shared" si="0"/>
        <v>0.23583662714097497</v>
      </c>
    </row>
    <row r="40" spans="1:26" ht="17.100000000000001" customHeight="1" thickBot="1" x14ac:dyDescent="0.25">
      <c r="B40" s="47" t="s">
        <v>566</v>
      </c>
      <c r="C40" s="37">
        <f t="shared" si="0"/>
        <v>0.13310580204778158</v>
      </c>
      <c r="D40" s="37">
        <f t="shared" si="0"/>
        <v>0.36796536796536794</v>
      </c>
    </row>
    <row r="41" spans="1:26" ht="17.100000000000001" customHeight="1" thickBot="1" x14ac:dyDescent="0.25">
      <c r="B41" s="47" t="s">
        <v>37</v>
      </c>
      <c r="C41" s="37">
        <f t="shared" si="0"/>
        <v>6.9072164948453613E-2</v>
      </c>
      <c r="D41" s="37">
        <f t="shared" si="0"/>
        <v>0.67799352750809061</v>
      </c>
    </row>
    <row r="42" spans="1:26" ht="17.100000000000001" customHeight="1" thickBot="1" x14ac:dyDescent="0.25">
      <c r="B42" s="47" t="s">
        <v>17</v>
      </c>
      <c r="C42" s="37">
        <f t="shared" si="0"/>
        <v>-3.0120481927710843E-2</v>
      </c>
      <c r="D42" s="37">
        <f t="shared" si="0"/>
        <v>1.1139240506329113</v>
      </c>
    </row>
    <row r="43" spans="1:26" ht="17.100000000000001" customHeight="1" thickBot="1" x14ac:dyDescent="0.25">
      <c r="B43" s="48" t="s">
        <v>25</v>
      </c>
      <c r="C43" s="51">
        <f>+(G22-C22)/C22</f>
        <v>5.6998917478557745E-2</v>
      </c>
      <c r="D43" s="51">
        <f t="shared" ref="D43" si="1">+(H22-D22)/D22</f>
        <v>0.62182479539254321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53.811571954478673</v>
      </c>
      <c r="D50" s="80">
        <f>+D5/U50*100000</f>
        <v>38.445108433154552</v>
      </c>
      <c r="E50" s="80">
        <f>+E5/U50*100000</f>
        <v>59.080404586130875</v>
      </c>
      <c r="F50" s="80">
        <f>+F5/U50*100000</f>
        <v>62.380662388374574</v>
      </c>
      <c r="G50" s="80">
        <f>+G5/V50*100000</f>
        <v>56.838764129783236</v>
      </c>
      <c r="H50" s="80">
        <f>+H5/V50*100000</f>
        <v>59.004381263497464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45.434337978818867</v>
      </c>
      <c r="D51" s="80">
        <f t="shared" ref="D51:D67" si="3">+D6/U51*100000</f>
        <v>31.819081067947657</v>
      </c>
      <c r="E51" s="80">
        <f t="shared" ref="E51:E67" si="4">+E6/U51*100000</f>
        <v>46.337006945285474</v>
      </c>
      <c r="F51" s="80">
        <f t="shared" ref="F51:G66" si="5">+F6/U51*100000</f>
        <v>45.584782806563304</v>
      </c>
      <c r="G51" s="80">
        <f t="shared" si="5"/>
        <v>50.099179776832294</v>
      </c>
      <c r="H51" s="80">
        <f t="shared" ref="H51:H67" si="6">+H6/V51*100000</f>
        <v>45.345793743789478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48.194710556899203</v>
      </c>
      <c r="D52" s="80">
        <f t="shared" si="3"/>
        <v>35.13993152621164</v>
      </c>
      <c r="E52" s="80">
        <f t="shared" si="4"/>
        <v>56.832459088481954</v>
      </c>
      <c r="F52" s="80">
        <f t="shared" si="5"/>
        <v>62.231051920721178</v>
      </c>
      <c r="G52" s="80">
        <f t="shared" si="5"/>
        <v>50.12060579698683</v>
      </c>
      <c r="H52" s="80">
        <f t="shared" si="6"/>
        <v>55.55775238245878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55.567742711961913</v>
      </c>
      <c r="D53" s="80">
        <f t="shared" si="3"/>
        <v>39.264457215825622</v>
      </c>
      <c r="E53" s="80">
        <f t="shared" si="4"/>
        <v>61.372053778649189</v>
      </c>
      <c r="F53" s="80">
        <f t="shared" si="5"/>
        <v>67.859224970829075</v>
      </c>
      <c r="G53" s="80">
        <f t="shared" si="5"/>
        <v>58.089297153624443</v>
      </c>
      <c r="H53" s="80">
        <f t="shared" si="6"/>
        <v>63.377896894483051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56.802723589490945</v>
      </c>
      <c r="D54" s="80">
        <f t="shared" si="3"/>
        <v>46.600292653514416</v>
      </c>
      <c r="E54" s="80">
        <f t="shared" si="4"/>
        <v>66.040059707199433</v>
      </c>
      <c r="F54" s="80">
        <f t="shared" si="5"/>
        <v>66.499628668279442</v>
      </c>
      <c r="G54" s="80">
        <f t="shared" si="5"/>
        <v>63.600575490797489</v>
      </c>
      <c r="H54" s="80">
        <f t="shared" si="6"/>
        <v>69.034947618179174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49.579262487026185</v>
      </c>
      <c r="D55" s="80">
        <f t="shared" si="3"/>
        <v>40.486871788713422</v>
      </c>
      <c r="E55" s="80">
        <f t="shared" si="4"/>
        <v>57.127662312040556</v>
      </c>
      <c r="F55" s="80">
        <f t="shared" si="5"/>
        <v>57.127662312040556</v>
      </c>
      <c r="G55" s="80">
        <f t="shared" si="5"/>
        <v>60.071058414397882</v>
      </c>
      <c r="H55" s="80">
        <f t="shared" si="6"/>
        <v>60.584486264093592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42.798960131411597</v>
      </c>
      <c r="D56" s="80">
        <f t="shared" si="3"/>
        <v>28.56047680964442</v>
      </c>
      <c r="E56" s="80">
        <f t="shared" si="4"/>
        <v>43.508796543347209</v>
      </c>
      <c r="F56" s="80">
        <f t="shared" si="5"/>
        <v>49.39626325410724</v>
      </c>
      <c r="G56" s="80">
        <f t="shared" si="5"/>
        <v>44.387873585687707</v>
      </c>
      <c r="H56" s="80">
        <f t="shared" si="6"/>
        <v>43.464001098568374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47.769898705323286</v>
      </c>
      <c r="D57" s="80">
        <f t="shared" si="3"/>
        <v>31.585828621943545</v>
      </c>
      <c r="E57" s="80">
        <f t="shared" si="4"/>
        <v>53.246079519034858</v>
      </c>
      <c r="F57" s="80">
        <f t="shared" si="5"/>
        <v>61.313667324949229</v>
      </c>
      <c r="G57" s="80">
        <f t="shared" si="5"/>
        <v>49.663247048528362</v>
      </c>
      <c r="H57" s="80">
        <f t="shared" si="6"/>
        <v>56.011548047848613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54.276863930871087</v>
      </c>
      <c r="D58" s="80">
        <f t="shared" si="3"/>
        <v>35.254898830778927</v>
      </c>
      <c r="E58" s="80">
        <f t="shared" si="4"/>
        <v>53.582819258300162</v>
      </c>
      <c r="F58" s="80">
        <f t="shared" si="5"/>
        <v>62.566841964357209</v>
      </c>
      <c r="G58" s="80">
        <f t="shared" si="5"/>
        <v>57.806389333509351</v>
      </c>
      <c r="H58" s="80">
        <f t="shared" si="6"/>
        <v>56.091793039718816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57.362023176946522</v>
      </c>
      <c r="D59" s="80">
        <f t="shared" si="3"/>
        <v>41.523698266662421</v>
      </c>
      <c r="E59" s="80">
        <f t="shared" si="4"/>
        <v>66.437917226659877</v>
      </c>
      <c r="F59" s="80">
        <f t="shared" si="5"/>
        <v>69.759813087992868</v>
      </c>
      <c r="G59" s="80">
        <f t="shared" si="5"/>
        <v>63.215243746057709</v>
      </c>
      <c r="H59" s="80">
        <f t="shared" si="6"/>
        <v>62.878571081996625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45.8652220374873</v>
      </c>
      <c r="D60" s="80">
        <f t="shared" si="3"/>
        <v>32.237235981266686</v>
      </c>
      <c r="E60" s="80">
        <f t="shared" si="4"/>
        <v>52.726208120963889</v>
      </c>
      <c r="F60" s="80">
        <f t="shared" si="5"/>
        <v>49.530680356056983</v>
      </c>
      <c r="G60" s="80">
        <f t="shared" si="5"/>
        <v>48.074970508036266</v>
      </c>
      <c r="H60" s="80">
        <f t="shared" si="6"/>
        <v>50.90846582285176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46.598236225298585</v>
      </c>
      <c r="D61" s="80">
        <f t="shared" si="3"/>
        <v>32.274552810532462</v>
      </c>
      <c r="E61" s="80">
        <f t="shared" si="4"/>
        <v>55.518152770411348</v>
      </c>
      <c r="F61" s="80">
        <f t="shared" si="5"/>
        <v>57.405769964605319</v>
      </c>
      <c r="G61" s="80">
        <f t="shared" si="5"/>
        <v>48.659271892496783</v>
      </c>
      <c r="H61" s="80">
        <f t="shared" si="6"/>
        <v>50.255266317651142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44.02727596680063</v>
      </c>
      <c r="D62" s="80">
        <f t="shared" si="3"/>
        <v>23.731955454131395</v>
      </c>
      <c r="E62" s="80">
        <f t="shared" si="4"/>
        <v>43.879780904935302</v>
      </c>
      <c r="F62" s="80">
        <f t="shared" si="5"/>
        <v>58.054056350193399</v>
      </c>
      <c r="G62" s="80">
        <f t="shared" si="5"/>
        <v>42.694554116903916</v>
      </c>
      <c r="H62" s="80">
        <f t="shared" si="6"/>
        <v>56.911247657914622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53.796490457243699</v>
      </c>
      <c r="D63" s="80">
        <f t="shared" si="3"/>
        <v>50.223291829087295</v>
      </c>
      <c r="E63" s="80">
        <f t="shared" si="4"/>
        <v>54.722875286765728</v>
      </c>
      <c r="F63" s="80">
        <f t="shared" si="5"/>
        <v>65.177789791371509</v>
      </c>
      <c r="G63" s="80">
        <f t="shared" si="5"/>
        <v>60.279141835832561</v>
      </c>
      <c r="H63" s="80">
        <f t="shared" si="6"/>
        <v>61.794355237170429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44.313570690732114</v>
      </c>
      <c r="D64" s="80">
        <f t="shared" si="3"/>
        <v>34.936637643546476</v>
      </c>
      <c r="E64" s="80">
        <f t="shared" si="4"/>
        <v>49.002037214324922</v>
      </c>
      <c r="F64" s="80">
        <f t="shared" si="5"/>
        <v>57.017802561112646</v>
      </c>
      <c r="G64" s="80">
        <f t="shared" si="5"/>
        <v>50.225181272058613</v>
      </c>
      <c r="H64" s="80">
        <f t="shared" si="6"/>
        <v>47.804690608344949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43.68377629583194</v>
      </c>
      <c r="D65" s="80">
        <f t="shared" si="3"/>
        <v>27.831519330746531</v>
      </c>
      <c r="E65" s="80">
        <f t="shared" si="4"/>
        <v>42.602940593667022</v>
      </c>
      <c r="F65" s="80">
        <f t="shared" si="5"/>
        <v>53.636471719933851</v>
      </c>
      <c r="G65" s="80">
        <f t="shared" si="5"/>
        <v>46.868764296216014</v>
      </c>
      <c r="H65" s="80">
        <f t="shared" si="6"/>
        <v>46.868764296216014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51.888945154010145</v>
      </c>
      <c r="D66" s="80">
        <f t="shared" si="3"/>
        <v>24.694136549197598</v>
      </c>
      <c r="E66" s="80">
        <f t="shared" si="4"/>
        <v>52.201529160962004</v>
      </c>
      <c r="F66" s="80">
        <f t="shared" si="5"/>
        <v>62.204217383421792</v>
      </c>
      <c r="G66" s="80">
        <f t="shared" si="5"/>
        <v>50.434804400671631</v>
      </c>
      <c r="H66" s="80">
        <f t="shared" si="6"/>
        <v>52.314362328646965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50.616644041474963</v>
      </c>
      <c r="D67" s="83">
        <f t="shared" si="3"/>
        <v>34.762325899913797</v>
      </c>
      <c r="E67" s="83">
        <f t="shared" si="4"/>
        <v>54.258311162120677</v>
      </c>
      <c r="F67" s="83">
        <f t="shared" ref="F67:G67" si="7">+F22/U67*100000</f>
        <v>60.696559457012263</v>
      </c>
      <c r="G67" s="83">
        <f t="shared" si="7"/>
        <v>53.621688060249433</v>
      </c>
      <c r="H67" s="83">
        <f t="shared" si="6"/>
        <v>56.504801630275047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20" width="12.28515625" style="2" customWidth="1"/>
    <col min="21" max="22" width="12.28515625" style="2" hidden="1" customWidth="1"/>
    <col min="23" max="67" width="12.28515625" style="2" customWidth="1"/>
    <col min="68" max="16384" width="9.140625" style="2"/>
  </cols>
  <sheetData>
    <row r="1" spans="2:10" s="24" customFormat="1" ht="18.75" customHeight="1" x14ac:dyDescent="0.2">
      <c r="J1" s="7"/>
    </row>
    <row r="2" spans="2:10" s="31" customFormat="1" ht="39" customHeight="1" x14ac:dyDescent="0.2">
      <c r="B2" s="46"/>
      <c r="C2" s="46"/>
      <c r="D2" s="46"/>
      <c r="E2" s="46"/>
    </row>
    <row r="3" spans="2:10" s="24" customFormat="1" ht="21" customHeight="1" x14ac:dyDescent="0.2"/>
    <row r="4" spans="2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2:10" s="24" customFormat="1" ht="17.100000000000001" customHeight="1" thickBot="1" x14ac:dyDescent="0.25">
      <c r="B5" s="47" t="s">
        <v>12</v>
      </c>
      <c r="C5" s="36">
        <v>87</v>
      </c>
      <c r="D5" s="36">
        <v>39</v>
      </c>
      <c r="E5" s="36">
        <v>86</v>
      </c>
      <c r="F5" s="36">
        <v>90</v>
      </c>
      <c r="G5" s="36">
        <v>74</v>
      </c>
      <c r="H5" s="36">
        <v>80</v>
      </c>
    </row>
    <row r="6" spans="2:10" s="24" customFormat="1" ht="17.100000000000001" customHeight="1" thickBot="1" x14ac:dyDescent="0.25">
      <c r="B6" s="47" t="s">
        <v>13</v>
      </c>
      <c r="C6" s="36">
        <v>3</v>
      </c>
      <c r="D6" s="36">
        <v>1</v>
      </c>
      <c r="E6" s="36">
        <v>5</v>
      </c>
      <c r="F6" s="36">
        <v>7</v>
      </c>
      <c r="G6" s="36">
        <v>4</v>
      </c>
      <c r="H6" s="36">
        <v>3</v>
      </c>
    </row>
    <row r="7" spans="2:10" s="24" customFormat="1" ht="17.100000000000001" customHeight="1" thickBot="1" x14ac:dyDescent="0.25">
      <c r="B7" s="47" t="s">
        <v>563</v>
      </c>
      <c r="C7" s="36">
        <v>8</v>
      </c>
      <c r="D7" s="36">
        <v>2</v>
      </c>
      <c r="E7" s="36">
        <v>6</v>
      </c>
      <c r="F7" s="36">
        <v>9</v>
      </c>
      <c r="G7" s="36">
        <v>7</v>
      </c>
      <c r="H7" s="36">
        <v>5</v>
      </c>
    </row>
    <row r="8" spans="2:10" s="24" customFormat="1" ht="17.100000000000001" customHeight="1" thickBot="1" x14ac:dyDescent="0.25">
      <c r="B8" s="47" t="s">
        <v>53</v>
      </c>
      <c r="C8" s="36">
        <v>7</v>
      </c>
      <c r="D8" s="36">
        <v>1</v>
      </c>
      <c r="E8" s="36">
        <v>5</v>
      </c>
      <c r="F8" s="36">
        <v>5</v>
      </c>
      <c r="G8" s="36">
        <v>3</v>
      </c>
      <c r="H8" s="36">
        <v>5</v>
      </c>
    </row>
    <row r="9" spans="2:10" s="24" customFormat="1" ht="17.100000000000001" customHeight="1" thickBot="1" x14ac:dyDescent="0.25">
      <c r="B9" s="47" t="s">
        <v>14</v>
      </c>
      <c r="C9" s="36">
        <v>19</v>
      </c>
      <c r="D9" s="36">
        <v>9</v>
      </c>
      <c r="E9" s="36">
        <v>16</v>
      </c>
      <c r="F9" s="36">
        <v>16</v>
      </c>
      <c r="G9" s="36">
        <v>8</v>
      </c>
      <c r="H9" s="36">
        <v>13</v>
      </c>
    </row>
    <row r="10" spans="2:10" s="24" customFormat="1" ht="17.100000000000001" customHeight="1" thickBot="1" x14ac:dyDescent="0.25">
      <c r="B10" s="47" t="s">
        <v>15</v>
      </c>
      <c r="C10" s="36">
        <v>6</v>
      </c>
      <c r="D10" s="36">
        <v>3</v>
      </c>
      <c r="E10" s="36">
        <v>1</v>
      </c>
      <c r="F10" s="36">
        <v>4</v>
      </c>
      <c r="G10" s="36">
        <v>3</v>
      </c>
      <c r="H10" s="36">
        <v>2</v>
      </c>
    </row>
    <row r="11" spans="2:10" s="24" customFormat="1" ht="17.100000000000001" customHeight="1" thickBot="1" x14ac:dyDescent="0.25">
      <c r="B11" s="47" t="s">
        <v>52</v>
      </c>
      <c r="C11" s="36">
        <v>8</v>
      </c>
      <c r="D11" s="36">
        <v>7</v>
      </c>
      <c r="E11" s="36">
        <v>20</v>
      </c>
      <c r="F11" s="36">
        <v>14</v>
      </c>
      <c r="G11" s="36">
        <v>15</v>
      </c>
      <c r="H11" s="36">
        <v>11</v>
      </c>
    </row>
    <row r="12" spans="2:10" s="24" customFormat="1" ht="17.100000000000001" customHeight="1" thickBot="1" x14ac:dyDescent="0.25">
      <c r="B12" s="47" t="s">
        <v>36</v>
      </c>
      <c r="C12" s="36">
        <v>15</v>
      </c>
      <c r="D12" s="36">
        <v>16</v>
      </c>
      <c r="E12" s="36">
        <v>6</v>
      </c>
      <c r="F12" s="36">
        <v>20</v>
      </c>
      <c r="G12" s="36">
        <v>16</v>
      </c>
      <c r="H12" s="36">
        <v>13</v>
      </c>
    </row>
    <row r="13" spans="2:10" s="24" customFormat="1" ht="17.100000000000001" customHeight="1" thickBot="1" x14ac:dyDescent="0.25">
      <c r="B13" s="47" t="s">
        <v>23</v>
      </c>
      <c r="C13" s="36">
        <v>49</v>
      </c>
      <c r="D13" s="36">
        <v>38</v>
      </c>
      <c r="E13" s="36">
        <v>54</v>
      </c>
      <c r="F13" s="36">
        <v>55</v>
      </c>
      <c r="G13" s="36">
        <v>48</v>
      </c>
      <c r="H13" s="36">
        <v>41</v>
      </c>
    </row>
    <row r="14" spans="2:10" s="24" customFormat="1" ht="17.100000000000001" customHeight="1" thickBot="1" x14ac:dyDescent="0.25">
      <c r="B14" s="47" t="s">
        <v>54</v>
      </c>
      <c r="C14" s="36">
        <v>49</v>
      </c>
      <c r="D14" s="36">
        <v>36</v>
      </c>
      <c r="E14" s="36">
        <v>31</v>
      </c>
      <c r="F14" s="36">
        <v>44</v>
      </c>
      <c r="G14" s="36">
        <v>48</v>
      </c>
      <c r="H14" s="36">
        <v>40</v>
      </c>
    </row>
    <row r="15" spans="2:10" s="24" customFormat="1" ht="17.100000000000001" customHeight="1" thickBot="1" x14ac:dyDescent="0.25">
      <c r="B15" s="47" t="s">
        <v>24</v>
      </c>
      <c r="C15" s="36">
        <v>20</v>
      </c>
      <c r="D15" s="36">
        <v>7</v>
      </c>
      <c r="E15" s="36">
        <v>9</v>
      </c>
      <c r="F15" s="36">
        <v>5</v>
      </c>
      <c r="G15" s="36">
        <v>5</v>
      </c>
      <c r="H15" s="36">
        <v>3</v>
      </c>
    </row>
    <row r="16" spans="2:10" s="24" customFormat="1" ht="17.100000000000001" customHeight="1" thickBot="1" x14ac:dyDescent="0.25">
      <c r="B16" s="47" t="s">
        <v>16</v>
      </c>
      <c r="C16" s="36">
        <v>12</v>
      </c>
      <c r="D16" s="36">
        <v>13</v>
      </c>
      <c r="E16" s="36">
        <v>15</v>
      </c>
      <c r="F16" s="36">
        <v>17</v>
      </c>
      <c r="G16" s="36">
        <v>10</v>
      </c>
      <c r="H16" s="36">
        <v>12</v>
      </c>
    </row>
    <row r="17" spans="2:8" s="24" customFormat="1" ht="17.100000000000001" customHeight="1" thickBot="1" x14ac:dyDescent="0.25">
      <c r="B17" s="47" t="s">
        <v>564</v>
      </c>
      <c r="C17" s="36">
        <v>35</v>
      </c>
      <c r="D17" s="36">
        <v>21</v>
      </c>
      <c r="E17" s="36">
        <v>29</v>
      </c>
      <c r="F17" s="36">
        <v>40</v>
      </c>
      <c r="G17" s="36">
        <v>32</v>
      </c>
      <c r="H17" s="36">
        <v>42</v>
      </c>
    </row>
    <row r="18" spans="2:8" s="24" customFormat="1" ht="17.100000000000001" customHeight="1" thickBot="1" x14ac:dyDescent="0.25">
      <c r="B18" s="47" t="s">
        <v>565</v>
      </c>
      <c r="C18" s="36">
        <v>11</v>
      </c>
      <c r="D18" s="36">
        <v>9</v>
      </c>
      <c r="E18" s="36">
        <v>9</v>
      </c>
      <c r="F18" s="36">
        <v>9</v>
      </c>
      <c r="G18" s="36">
        <v>14</v>
      </c>
      <c r="H18" s="36">
        <v>15</v>
      </c>
    </row>
    <row r="19" spans="2:8" s="24" customFormat="1" ht="17.100000000000001" customHeight="1" thickBot="1" x14ac:dyDescent="0.25">
      <c r="B19" s="47" t="s">
        <v>566</v>
      </c>
      <c r="C19" s="36">
        <v>3</v>
      </c>
      <c r="D19" s="36">
        <v>4</v>
      </c>
      <c r="E19" s="36">
        <v>6</v>
      </c>
      <c r="F19" s="36">
        <v>6</v>
      </c>
      <c r="G19" s="36">
        <v>6</v>
      </c>
      <c r="H19" s="36">
        <v>4</v>
      </c>
    </row>
    <row r="20" spans="2:8" s="24" customFormat="1" ht="17.100000000000001" customHeight="1" thickBot="1" x14ac:dyDescent="0.25">
      <c r="B20" s="47" t="s">
        <v>37</v>
      </c>
      <c r="C20" s="36">
        <v>23</v>
      </c>
      <c r="D20" s="36">
        <v>6</v>
      </c>
      <c r="E20" s="36">
        <v>6</v>
      </c>
      <c r="F20" s="36">
        <v>18</v>
      </c>
      <c r="G20" s="36">
        <v>10</v>
      </c>
      <c r="H20" s="36">
        <v>15</v>
      </c>
    </row>
    <row r="21" spans="2:8" s="24" customFormat="1" ht="17.100000000000001" customHeight="1" thickBot="1" x14ac:dyDescent="0.25">
      <c r="B21" s="47" t="s">
        <v>17</v>
      </c>
      <c r="C21" s="36">
        <v>0</v>
      </c>
      <c r="D21" s="36">
        <v>2</v>
      </c>
      <c r="E21" s="36">
        <v>1</v>
      </c>
      <c r="F21" s="36">
        <v>2</v>
      </c>
      <c r="G21" s="36">
        <v>1</v>
      </c>
      <c r="H21" s="36">
        <v>2</v>
      </c>
    </row>
    <row r="22" spans="2:8" s="24" customFormat="1" ht="17.100000000000001" customHeight="1" thickBot="1" x14ac:dyDescent="0.25">
      <c r="B22" s="48" t="s">
        <v>25</v>
      </c>
      <c r="C22" s="50">
        <f t="shared" ref="C22" si="0">SUM(C5:C21)</f>
        <v>355</v>
      </c>
      <c r="D22" s="50">
        <f>SUM(D5:D21)</f>
        <v>214</v>
      </c>
      <c r="E22" s="50">
        <f>SUM(E5:E21)</f>
        <v>305</v>
      </c>
      <c r="F22" s="50">
        <f>SUM(F5:F21)</f>
        <v>361</v>
      </c>
      <c r="G22" s="50">
        <f>SUM(G5:G21)</f>
        <v>304</v>
      </c>
      <c r="H22" s="50">
        <f>SUM(H5:H21)</f>
        <v>306</v>
      </c>
    </row>
    <row r="25" spans="2:8" ht="39" customHeight="1" x14ac:dyDescent="0.2">
      <c r="B25" s="25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37">
        <f t="shared" ref="C26:D43" si="1">+(G5-C5)/C5</f>
        <v>-0.14942528735632185</v>
      </c>
      <c r="D26" s="37">
        <f t="shared" si="1"/>
        <v>1.0512820512820513</v>
      </c>
    </row>
    <row r="27" spans="2:8" ht="17.100000000000001" customHeight="1" thickBot="1" x14ac:dyDescent="0.25">
      <c r="B27" s="47" t="s">
        <v>13</v>
      </c>
      <c r="C27" s="37">
        <f t="shared" si="1"/>
        <v>0.33333333333333331</v>
      </c>
      <c r="D27" s="37">
        <f t="shared" si="1"/>
        <v>2</v>
      </c>
    </row>
    <row r="28" spans="2:8" ht="17.100000000000001" customHeight="1" thickBot="1" x14ac:dyDescent="0.25">
      <c r="B28" s="47" t="s">
        <v>563</v>
      </c>
      <c r="C28" s="37">
        <f t="shared" si="1"/>
        <v>-0.125</v>
      </c>
      <c r="D28" s="37">
        <f t="shared" si="1"/>
        <v>1.5</v>
      </c>
    </row>
    <row r="29" spans="2:8" ht="17.100000000000001" customHeight="1" thickBot="1" x14ac:dyDescent="0.25">
      <c r="B29" s="47" t="s">
        <v>53</v>
      </c>
      <c r="C29" s="37">
        <f t="shared" si="1"/>
        <v>-0.5714285714285714</v>
      </c>
      <c r="D29" s="37">
        <f t="shared" si="1"/>
        <v>4</v>
      </c>
    </row>
    <row r="30" spans="2:8" ht="17.100000000000001" customHeight="1" thickBot="1" x14ac:dyDescent="0.25">
      <c r="B30" s="47" t="s">
        <v>14</v>
      </c>
      <c r="C30" s="37">
        <f t="shared" si="1"/>
        <v>-0.57894736842105265</v>
      </c>
      <c r="D30" s="37">
        <f t="shared" si="1"/>
        <v>0.44444444444444442</v>
      </c>
    </row>
    <row r="31" spans="2:8" ht="17.100000000000001" customHeight="1" thickBot="1" x14ac:dyDescent="0.25">
      <c r="B31" s="47" t="s">
        <v>15</v>
      </c>
      <c r="C31" s="37">
        <f t="shared" si="1"/>
        <v>-0.5</v>
      </c>
      <c r="D31" s="37">
        <f t="shared" si="1"/>
        <v>-0.33333333333333331</v>
      </c>
    </row>
    <row r="32" spans="2:8" ht="17.100000000000001" customHeight="1" thickBot="1" x14ac:dyDescent="0.25">
      <c r="B32" s="47" t="s">
        <v>52</v>
      </c>
      <c r="C32" s="37">
        <f t="shared" si="1"/>
        <v>0.875</v>
      </c>
      <c r="D32" s="37">
        <f t="shared" si="1"/>
        <v>0.5714285714285714</v>
      </c>
    </row>
    <row r="33" spans="1:26" ht="17.100000000000001" customHeight="1" thickBot="1" x14ac:dyDescent="0.25">
      <c r="B33" s="47" t="s">
        <v>36</v>
      </c>
      <c r="C33" s="37">
        <f t="shared" si="1"/>
        <v>6.6666666666666666E-2</v>
      </c>
      <c r="D33" s="37">
        <f t="shared" si="1"/>
        <v>-0.1875</v>
      </c>
    </row>
    <row r="34" spans="1:26" ht="17.100000000000001" customHeight="1" thickBot="1" x14ac:dyDescent="0.25">
      <c r="B34" s="47" t="s">
        <v>23</v>
      </c>
      <c r="C34" s="37">
        <f t="shared" si="1"/>
        <v>-2.0408163265306121E-2</v>
      </c>
      <c r="D34" s="37">
        <f t="shared" si="1"/>
        <v>7.8947368421052627E-2</v>
      </c>
    </row>
    <row r="35" spans="1:26" ht="17.100000000000001" customHeight="1" thickBot="1" x14ac:dyDescent="0.25">
      <c r="B35" s="47" t="s">
        <v>54</v>
      </c>
      <c r="C35" s="37">
        <f t="shared" si="1"/>
        <v>-2.0408163265306121E-2</v>
      </c>
      <c r="D35" s="37">
        <f t="shared" si="1"/>
        <v>0.1111111111111111</v>
      </c>
    </row>
    <row r="36" spans="1:26" ht="17.100000000000001" customHeight="1" thickBot="1" x14ac:dyDescent="0.25">
      <c r="B36" s="47" t="s">
        <v>24</v>
      </c>
      <c r="C36" s="37">
        <f t="shared" si="1"/>
        <v>-0.75</v>
      </c>
      <c r="D36" s="37">
        <f t="shared" si="1"/>
        <v>-0.5714285714285714</v>
      </c>
    </row>
    <row r="37" spans="1:26" ht="17.100000000000001" customHeight="1" thickBot="1" x14ac:dyDescent="0.25">
      <c r="B37" s="47" t="s">
        <v>16</v>
      </c>
      <c r="C37" s="37">
        <f t="shared" si="1"/>
        <v>-0.16666666666666666</v>
      </c>
      <c r="D37" s="37">
        <f t="shared" si="1"/>
        <v>-7.6923076923076927E-2</v>
      </c>
    </row>
    <row r="38" spans="1:26" ht="17.100000000000001" customHeight="1" thickBot="1" x14ac:dyDescent="0.25">
      <c r="B38" s="47" t="s">
        <v>564</v>
      </c>
      <c r="C38" s="37">
        <f t="shared" si="1"/>
        <v>-8.5714285714285715E-2</v>
      </c>
      <c r="D38" s="37">
        <f t="shared" si="1"/>
        <v>1</v>
      </c>
    </row>
    <row r="39" spans="1:26" ht="17.100000000000001" customHeight="1" thickBot="1" x14ac:dyDescent="0.25">
      <c r="B39" s="47" t="s">
        <v>565</v>
      </c>
      <c r="C39" s="37">
        <f t="shared" si="1"/>
        <v>0.27272727272727271</v>
      </c>
      <c r="D39" s="37">
        <f t="shared" si="1"/>
        <v>0.66666666666666663</v>
      </c>
    </row>
    <row r="40" spans="1:26" ht="17.100000000000001" customHeight="1" thickBot="1" x14ac:dyDescent="0.25">
      <c r="B40" s="47" t="s">
        <v>566</v>
      </c>
      <c r="C40" s="37">
        <f t="shared" si="1"/>
        <v>1</v>
      </c>
      <c r="D40" s="37">
        <f t="shared" si="1"/>
        <v>0</v>
      </c>
    </row>
    <row r="41" spans="1:26" ht="17.100000000000001" customHeight="1" thickBot="1" x14ac:dyDescent="0.25">
      <c r="B41" s="47" t="s">
        <v>37</v>
      </c>
      <c r="C41" s="37">
        <f t="shared" si="1"/>
        <v>-0.56521739130434778</v>
      </c>
      <c r="D41" s="37">
        <f t="shared" si="1"/>
        <v>1.5</v>
      </c>
    </row>
    <row r="42" spans="1:26" ht="17.100000000000001" customHeight="1" thickBot="1" x14ac:dyDescent="0.25">
      <c r="B42" s="47" t="s">
        <v>17</v>
      </c>
      <c r="C42" s="59" t="s">
        <v>588</v>
      </c>
      <c r="D42" s="59">
        <f t="shared" ref="D42" si="2">+(H21-D21)/D21</f>
        <v>0</v>
      </c>
    </row>
    <row r="43" spans="1:26" ht="17.100000000000001" customHeight="1" thickBot="1" x14ac:dyDescent="0.25">
      <c r="B43" s="48" t="s">
        <v>25</v>
      </c>
      <c r="C43" s="51">
        <f>+(G22-C22)/C22</f>
        <v>-0.14366197183098592</v>
      </c>
      <c r="D43" s="51">
        <f t="shared" si="1"/>
        <v>0.42990654205607476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1.0074471185796523</v>
      </c>
      <c r="D50" s="80">
        <f>+D5/U50*100000</f>
        <v>0.45161422557018899</v>
      </c>
      <c r="E50" s="80">
        <f>+E5/U50*100000</f>
        <v>0.99586726664195535</v>
      </c>
      <c r="F50" s="80">
        <f>+F5/U50*100000</f>
        <v>1.0421866743927439</v>
      </c>
      <c r="G50" s="80">
        <f>+G5/V50*100000</f>
        <v>0.85698218125590042</v>
      </c>
      <c r="H50" s="80">
        <f>+H5/V50*100000</f>
        <v>0.9264672229793518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3">+C6/U51*100000</f>
        <v>0.22566724161665003</v>
      </c>
      <c r="D51" s="80">
        <f t="shared" ref="D51:D67" si="4">+D6/U51*100000</f>
        <v>7.5222413872216676E-2</v>
      </c>
      <c r="E51" s="80">
        <f t="shared" ref="E51:E67" si="5">+E6/U51*100000</f>
        <v>0.37611206936108338</v>
      </c>
      <c r="F51" s="80">
        <f t="shared" ref="F51:G51" si="6">+F6/U51*100000</f>
        <v>0.52655689710551679</v>
      </c>
      <c r="G51" s="80">
        <f t="shared" si="6"/>
        <v>0.30180228781224278</v>
      </c>
      <c r="H51" s="80">
        <f t="shared" ref="H51:H67" si="7">+H6/V51*100000</f>
        <v>0.2263517158591821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3"/>
        <v>0.7852498665075226</v>
      </c>
      <c r="D52" s="80">
        <f t="shared" si="4"/>
        <v>0.19631246662688065</v>
      </c>
      <c r="E52" s="80">
        <f t="shared" si="5"/>
        <v>0.58893739988064198</v>
      </c>
      <c r="F52" s="80">
        <f t="shared" ref="F52:G52" si="8">+F7/U52*100000</f>
        <v>0.88340609982096308</v>
      </c>
      <c r="G52" s="80">
        <f t="shared" si="8"/>
        <v>0.69200047451461111</v>
      </c>
      <c r="H52" s="80">
        <f t="shared" si="7"/>
        <v>0.49428605322472219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3"/>
        <v>0.59750260980604208</v>
      </c>
      <c r="D53" s="80">
        <f t="shared" si="4"/>
        <v>8.5357515686577443E-2</v>
      </c>
      <c r="E53" s="80">
        <f t="shared" si="5"/>
        <v>0.42678757843288723</v>
      </c>
      <c r="F53" s="80">
        <f t="shared" ref="F53:G53" si="9">+F8/U53*100000</f>
        <v>0.42678757843288723</v>
      </c>
      <c r="G53" s="80">
        <f t="shared" si="9"/>
        <v>0.25589998746090065</v>
      </c>
      <c r="H53" s="80">
        <f t="shared" si="7"/>
        <v>0.426499979101501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3"/>
        <v>0.87318102605204517</v>
      </c>
      <c r="D54" s="80">
        <f t="shared" si="4"/>
        <v>0.41361206497202141</v>
      </c>
      <c r="E54" s="80">
        <f t="shared" si="5"/>
        <v>0.73531033772803811</v>
      </c>
      <c r="F54" s="80">
        <f t="shared" ref="F54:G54" si="10">+F9/U54*100000</f>
        <v>0.73531033772803811</v>
      </c>
      <c r="G54" s="80">
        <f t="shared" si="10"/>
        <v>0.36843200863604625</v>
      </c>
      <c r="H54" s="80">
        <f t="shared" si="7"/>
        <v>0.59870201403357526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3"/>
        <v>1.0293272488655956</v>
      </c>
      <c r="D55" s="80">
        <f t="shared" si="4"/>
        <v>0.51466362443279778</v>
      </c>
      <c r="E55" s="80">
        <f t="shared" si="5"/>
        <v>0.17155454147759927</v>
      </c>
      <c r="F55" s="80">
        <f t="shared" ref="F55:G55" si="11">+F10/U55*100000</f>
        <v>0.68621816591039708</v>
      </c>
      <c r="G55" s="80">
        <f t="shared" si="11"/>
        <v>0.51342784969570843</v>
      </c>
      <c r="H55" s="80">
        <f t="shared" si="7"/>
        <v>0.34228523313047227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3"/>
        <v>0.33404066444028563</v>
      </c>
      <c r="D56" s="80">
        <f t="shared" si="4"/>
        <v>0.29228558138524996</v>
      </c>
      <c r="E56" s="80">
        <f t="shared" si="5"/>
        <v>0.83510166110071404</v>
      </c>
      <c r="F56" s="80">
        <f t="shared" ref="F56:G56" si="12">+F11/U56*100000</f>
        <v>0.58457116277049992</v>
      </c>
      <c r="G56" s="80">
        <f t="shared" si="12"/>
        <v>0.62991305939954167</v>
      </c>
      <c r="H56" s="80">
        <f t="shared" si="7"/>
        <v>0.46193624355966384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3"/>
        <v>0.7334170732649431</v>
      </c>
      <c r="D57" s="80">
        <f t="shared" si="4"/>
        <v>0.78231154481593923</v>
      </c>
      <c r="E57" s="80">
        <f t="shared" si="5"/>
        <v>0.29336682930597724</v>
      </c>
      <c r="F57" s="80">
        <f t="shared" ref="F57:G57" si="13">+F12/U57*100000</f>
        <v>0.97788943101992398</v>
      </c>
      <c r="G57" s="80">
        <f t="shared" si="13"/>
        <v>0.78132935376249146</v>
      </c>
      <c r="H57" s="80">
        <f t="shared" si="7"/>
        <v>0.63483009993202433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3"/>
        <v>0.62978127696251096</v>
      </c>
      <c r="D58" s="80">
        <f t="shared" si="4"/>
        <v>0.48840180662398808</v>
      </c>
      <c r="E58" s="80">
        <f t="shared" si="5"/>
        <v>0.69404467257093039</v>
      </c>
      <c r="F58" s="80">
        <f t="shared" ref="F58:G58" si="14">+F13/U58*100000</f>
        <v>0.70689735169261425</v>
      </c>
      <c r="G58" s="80">
        <f t="shared" si="14"/>
        <v>0.61880166993943997</v>
      </c>
      <c r="H58" s="80">
        <f t="shared" si="7"/>
        <v>0.5285597597399383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3"/>
        <v>0.9688862928887898</v>
      </c>
      <c r="D59" s="80">
        <f t="shared" si="4"/>
        <v>0.71183482742849868</v>
      </c>
      <c r="E59" s="80">
        <f t="shared" si="5"/>
        <v>0.61296887917454057</v>
      </c>
      <c r="F59" s="80">
        <f t="shared" ref="F59:G59" si="15">+F14/U59*100000</f>
        <v>0.87002034463483158</v>
      </c>
      <c r="G59" s="80">
        <f t="shared" si="15"/>
        <v>0.95060516911364978</v>
      </c>
      <c r="H59" s="80">
        <f t="shared" si="7"/>
        <v>0.79217097426137484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3"/>
        <v>1.8797222146511188</v>
      </c>
      <c r="D60" s="80">
        <f t="shared" si="4"/>
        <v>0.65790277512789153</v>
      </c>
      <c r="E60" s="80">
        <f t="shared" si="5"/>
        <v>0.84587499659300358</v>
      </c>
      <c r="F60" s="80">
        <f t="shared" ref="F60:G60" si="16">+F15/U60*100000</f>
        <v>0.46993055366277969</v>
      </c>
      <c r="G60" s="80">
        <f t="shared" si="16"/>
        <v>0.47224921913591617</v>
      </c>
      <c r="H60" s="80">
        <f t="shared" si="7"/>
        <v>0.28334953148154968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3"/>
        <v>0.44414522216329072</v>
      </c>
      <c r="D61" s="80">
        <f t="shared" si="4"/>
        <v>0.48115732401023165</v>
      </c>
      <c r="E61" s="80">
        <f t="shared" si="5"/>
        <v>0.55518152770411333</v>
      </c>
      <c r="F61" s="80">
        <f t="shared" ref="F61:G61" si="17">+F16/U61*100000</f>
        <v>0.62920573139799518</v>
      </c>
      <c r="G61" s="80">
        <f t="shared" si="17"/>
        <v>0.37116149422194344</v>
      </c>
      <c r="H61" s="80">
        <f t="shared" si="7"/>
        <v>0.44539379306633214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3"/>
        <v>0.51623271652865066</v>
      </c>
      <c r="D62" s="80">
        <f t="shared" si="4"/>
        <v>0.30973962991719034</v>
      </c>
      <c r="E62" s="80">
        <f t="shared" si="5"/>
        <v>0.42773567940945334</v>
      </c>
      <c r="F62" s="80">
        <f t="shared" ref="F62:G62" si="18">+F17/U62*100000</f>
        <v>0.58998024746131505</v>
      </c>
      <c r="G62" s="80">
        <f t="shared" si="18"/>
        <v>0.47438393463226575</v>
      </c>
      <c r="H62" s="80">
        <f t="shared" si="7"/>
        <v>0.62262891420484878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3"/>
        <v>0.72787379462445356</v>
      </c>
      <c r="D63" s="80">
        <f t="shared" si="4"/>
        <v>0.59553310469273468</v>
      </c>
      <c r="E63" s="80">
        <f t="shared" si="5"/>
        <v>0.59553310469273468</v>
      </c>
      <c r="F63" s="80">
        <f t="shared" ref="F63:G63" si="19">+F18/U63*100000</f>
        <v>0.59553310469273468</v>
      </c>
      <c r="G63" s="80">
        <f t="shared" si="19"/>
        <v>0.92230380951000634</v>
      </c>
      <c r="H63" s="80">
        <f t="shared" si="7"/>
        <v>0.98818265304643527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3"/>
        <v>0.45372256679930489</v>
      </c>
      <c r="D64" s="80">
        <f t="shared" si="4"/>
        <v>0.60496342239907319</v>
      </c>
      <c r="E64" s="80">
        <f t="shared" si="5"/>
        <v>0.90744513359860979</v>
      </c>
      <c r="F64" s="80">
        <f t="shared" ref="F64:G64" si="20">+F19/U64*100000</f>
        <v>0.90744513359860979</v>
      </c>
      <c r="G64" s="80">
        <f t="shared" si="20"/>
        <v>0.90768399889262563</v>
      </c>
      <c r="H64" s="80">
        <f t="shared" si="7"/>
        <v>0.60512266592841701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3"/>
        <v>1.0358008812413759</v>
      </c>
      <c r="D65" s="80">
        <f t="shared" si="4"/>
        <v>0.2702089255412285</v>
      </c>
      <c r="E65" s="80">
        <f t="shared" si="5"/>
        <v>0.2702089255412285</v>
      </c>
      <c r="F65" s="80">
        <f t="shared" ref="F65:G65" si="21">+F20/U65*100000</f>
        <v>0.81062677662368554</v>
      </c>
      <c r="G65" s="80">
        <f t="shared" si="21"/>
        <v>0.45196494017566069</v>
      </c>
      <c r="H65" s="80">
        <f t="shared" si="7"/>
        <v>0.67794741026349103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3"/>
        <v>0</v>
      </c>
      <c r="D66" s="80">
        <f t="shared" si="4"/>
        <v>0.62516801390373666</v>
      </c>
      <c r="E66" s="80">
        <f t="shared" si="5"/>
        <v>0.31258400695186833</v>
      </c>
      <c r="F66" s="80">
        <f t="shared" ref="F66:G66" si="22">+F21/U66*100000</f>
        <v>0.62516801390373666</v>
      </c>
      <c r="G66" s="80">
        <f t="shared" si="22"/>
        <v>0.31325965466255673</v>
      </c>
      <c r="H66" s="80">
        <f t="shared" si="7"/>
        <v>0.62651930932511346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3"/>
        <v>0.74814341888265512</v>
      </c>
      <c r="D67" s="83">
        <f t="shared" si="4"/>
        <v>0.45099349757996676</v>
      </c>
      <c r="E67" s="83">
        <f t="shared" si="5"/>
        <v>0.64277110636397139</v>
      </c>
      <c r="F67" s="83">
        <f t="shared" ref="F67:G67" si="23">+F22/U67*100000</f>
        <v>0.76078809638489731</v>
      </c>
      <c r="G67" s="83">
        <f t="shared" si="23"/>
        <v>0.64210001852585286</v>
      </c>
      <c r="H67" s="83">
        <f t="shared" si="7"/>
        <v>0.6463243607529966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20" width="12.28515625" style="2" customWidth="1"/>
    <col min="21" max="22" width="12.28515625" style="2" hidden="1" customWidth="1"/>
    <col min="23" max="70" width="12.28515625" style="2" customWidth="1"/>
    <col min="71" max="16384" width="9.140625" style="2"/>
  </cols>
  <sheetData>
    <row r="1" spans="1:10" s="24" customFormat="1" ht="16.5" customHeight="1" x14ac:dyDescent="0.2">
      <c r="J1" s="7"/>
    </row>
    <row r="2" spans="1:10" s="24" customFormat="1" ht="39" customHeight="1" x14ac:dyDescent="0.2">
      <c r="A2" s="52"/>
      <c r="B2" s="53"/>
      <c r="C2" s="54"/>
      <c r="D2" s="54"/>
      <c r="E2" s="55"/>
    </row>
    <row r="3" spans="1:10" s="24" customFormat="1" ht="20.25" customHeight="1" x14ac:dyDescent="0.2"/>
    <row r="4" spans="1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10" s="24" customFormat="1" ht="17.100000000000001" customHeight="1" thickBot="1" x14ac:dyDescent="0.25">
      <c r="B5" s="47" t="s">
        <v>12</v>
      </c>
      <c r="C5" s="36">
        <v>102</v>
      </c>
      <c r="D5" s="36">
        <v>94</v>
      </c>
      <c r="E5" s="36">
        <v>166</v>
      </c>
      <c r="F5" s="36">
        <v>141</v>
      </c>
      <c r="G5" s="36">
        <v>162</v>
      </c>
      <c r="H5" s="36">
        <v>131</v>
      </c>
    </row>
    <row r="6" spans="1:10" s="24" customFormat="1" ht="17.100000000000001" customHeight="1" thickBot="1" x14ac:dyDescent="0.25">
      <c r="B6" s="47" t="s">
        <v>13</v>
      </c>
      <c r="C6" s="36">
        <v>12</v>
      </c>
      <c r="D6" s="36">
        <v>13</v>
      </c>
      <c r="E6" s="36">
        <v>27</v>
      </c>
      <c r="F6" s="36">
        <v>23</v>
      </c>
      <c r="G6" s="36">
        <v>17</v>
      </c>
      <c r="H6" s="36">
        <v>17</v>
      </c>
    </row>
    <row r="7" spans="1:10" s="24" customFormat="1" ht="17.100000000000001" customHeight="1" thickBot="1" x14ac:dyDescent="0.25">
      <c r="B7" s="47" t="s">
        <v>563</v>
      </c>
      <c r="C7" s="36">
        <v>17</v>
      </c>
      <c r="D7" s="36">
        <v>10</v>
      </c>
      <c r="E7" s="36">
        <v>24</v>
      </c>
      <c r="F7" s="36">
        <v>19</v>
      </c>
      <c r="G7" s="36">
        <v>16</v>
      </c>
      <c r="H7" s="36">
        <v>15</v>
      </c>
    </row>
    <row r="8" spans="1:10" s="24" customFormat="1" ht="17.100000000000001" customHeight="1" thickBot="1" x14ac:dyDescent="0.25">
      <c r="B8" s="47" t="s">
        <v>53</v>
      </c>
      <c r="C8" s="36">
        <v>21</v>
      </c>
      <c r="D8" s="36">
        <v>14</v>
      </c>
      <c r="E8" s="36">
        <v>19</v>
      </c>
      <c r="F8" s="36">
        <v>18</v>
      </c>
      <c r="G8" s="36">
        <v>20</v>
      </c>
      <c r="H8" s="36">
        <v>16</v>
      </c>
    </row>
    <row r="9" spans="1:10" s="24" customFormat="1" ht="17.100000000000001" customHeight="1" thickBot="1" x14ac:dyDescent="0.25">
      <c r="B9" s="47" t="s">
        <v>14</v>
      </c>
      <c r="C9" s="36">
        <v>24</v>
      </c>
      <c r="D9" s="36">
        <v>14</v>
      </c>
      <c r="E9" s="36">
        <v>31</v>
      </c>
      <c r="F9" s="36">
        <v>37</v>
      </c>
      <c r="G9" s="36">
        <v>39</v>
      </c>
      <c r="H9" s="36">
        <v>37</v>
      </c>
    </row>
    <row r="10" spans="1:10" s="24" customFormat="1" ht="17.100000000000001" customHeight="1" thickBot="1" x14ac:dyDescent="0.25">
      <c r="B10" s="47" t="s">
        <v>15</v>
      </c>
      <c r="C10" s="36">
        <v>4</v>
      </c>
      <c r="D10" s="36">
        <v>6</v>
      </c>
      <c r="E10" s="36">
        <v>16</v>
      </c>
      <c r="F10" s="36">
        <v>12</v>
      </c>
      <c r="G10" s="36">
        <v>9</v>
      </c>
      <c r="H10" s="36">
        <v>3</v>
      </c>
    </row>
    <row r="11" spans="1:10" s="24" customFormat="1" ht="17.100000000000001" customHeight="1" thickBot="1" x14ac:dyDescent="0.25">
      <c r="B11" s="47" t="s">
        <v>52</v>
      </c>
      <c r="C11" s="36">
        <v>36</v>
      </c>
      <c r="D11" s="36">
        <v>26</v>
      </c>
      <c r="E11" s="36">
        <v>48</v>
      </c>
      <c r="F11" s="36">
        <v>46</v>
      </c>
      <c r="G11" s="36">
        <v>24</v>
      </c>
      <c r="H11" s="36">
        <v>40</v>
      </c>
    </row>
    <row r="12" spans="1:10" s="24" customFormat="1" ht="17.100000000000001" customHeight="1" thickBot="1" x14ac:dyDescent="0.25">
      <c r="B12" s="47" t="s">
        <v>36</v>
      </c>
      <c r="C12" s="36">
        <v>36</v>
      </c>
      <c r="D12" s="36">
        <v>9</v>
      </c>
      <c r="E12" s="36">
        <v>41</v>
      </c>
      <c r="F12" s="36">
        <v>24</v>
      </c>
      <c r="G12" s="36">
        <v>26</v>
      </c>
      <c r="H12" s="36">
        <v>33</v>
      </c>
    </row>
    <row r="13" spans="1:10" s="24" customFormat="1" ht="17.100000000000001" customHeight="1" thickBot="1" x14ac:dyDescent="0.25">
      <c r="B13" s="47" t="s">
        <v>23</v>
      </c>
      <c r="C13" s="36">
        <v>99</v>
      </c>
      <c r="D13" s="36">
        <v>64</v>
      </c>
      <c r="E13" s="36">
        <v>107</v>
      </c>
      <c r="F13" s="36">
        <v>158</v>
      </c>
      <c r="G13" s="36">
        <v>121</v>
      </c>
      <c r="H13" s="36">
        <v>123</v>
      </c>
    </row>
    <row r="14" spans="1:10" s="24" customFormat="1" ht="17.100000000000001" customHeight="1" thickBot="1" x14ac:dyDescent="0.25">
      <c r="B14" s="47" t="s">
        <v>54</v>
      </c>
      <c r="C14" s="36">
        <v>93</v>
      </c>
      <c r="D14" s="36">
        <v>63</v>
      </c>
      <c r="E14" s="36">
        <v>101</v>
      </c>
      <c r="F14" s="36">
        <v>93</v>
      </c>
      <c r="G14" s="36">
        <v>86</v>
      </c>
      <c r="H14" s="36">
        <v>86</v>
      </c>
    </row>
    <row r="15" spans="1:10" s="24" customFormat="1" ht="17.100000000000001" customHeight="1" thickBot="1" x14ac:dyDescent="0.25">
      <c r="B15" s="47" t="s">
        <v>24</v>
      </c>
      <c r="C15" s="36">
        <v>18</v>
      </c>
      <c r="D15" s="36">
        <v>17</v>
      </c>
      <c r="E15" s="36">
        <v>19</v>
      </c>
      <c r="F15" s="36">
        <v>25</v>
      </c>
      <c r="G15" s="36">
        <v>20</v>
      </c>
      <c r="H15" s="36">
        <v>24</v>
      </c>
    </row>
    <row r="16" spans="1:10" s="24" customFormat="1" ht="17.100000000000001" customHeight="1" thickBot="1" x14ac:dyDescent="0.25">
      <c r="B16" s="47" t="s">
        <v>16</v>
      </c>
      <c r="C16" s="36">
        <v>30</v>
      </c>
      <c r="D16" s="36">
        <v>17</v>
      </c>
      <c r="E16" s="36">
        <v>41</v>
      </c>
      <c r="F16" s="36">
        <v>37</v>
      </c>
      <c r="G16" s="36">
        <v>31</v>
      </c>
      <c r="H16" s="36">
        <v>31</v>
      </c>
    </row>
    <row r="17" spans="2:28" s="24" customFormat="1" ht="17.100000000000001" customHeight="1" thickBot="1" x14ac:dyDescent="0.25">
      <c r="B17" s="47" t="s">
        <v>564</v>
      </c>
      <c r="C17" s="36">
        <v>105</v>
      </c>
      <c r="D17" s="36">
        <v>48</v>
      </c>
      <c r="E17" s="36">
        <v>76</v>
      </c>
      <c r="F17" s="36">
        <v>106</v>
      </c>
      <c r="G17" s="36">
        <v>79</v>
      </c>
      <c r="H17" s="36">
        <v>94</v>
      </c>
    </row>
    <row r="18" spans="2:28" s="24" customFormat="1" ht="17.100000000000001" customHeight="1" thickBot="1" x14ac:dyDescent="0.25">
      <c r="B18" s="47" t="s">
        <v>565</v>
      </c>
      <c r="C18" s="36">
        <v>23</v>
      </c>
      <c r="D18" s="36">
        <v>19</v>
      </c>
      <c r="E18" s="36">
        <v>27</v>
      </c>
      <c r="F18" s="36">
        <v>26</v>
      </c>
      <c r="G18" s="36">
        <v>34</v>
      </c>
      <c r="H18" s="36">
        <v>38</v>
      </c>
    </row>
    <row r="19" spans="2:28" s="24" customFormat="1" ht="17.100000000000001" customHeight="1" thickBot="1" x14ac:dyDescent="0.25">
      <c r="B19" s="47" t="s">
        <v>566</v>
      </c>
      <c r="C19" s="36">
        <v>11</v>
      </c>
      <c r="D19" s="36">
        <v>11</v>
      </c>
      <c r="E19" s="36">
        <v>6</v>
      </c>
      <c r="F19" s="36">
        <v>12</v>
      </c>
      <c r="G19" s="36">
        <v>14</v>
      </c>
      <c r="H19" s="36">
        <v>23</v>
      </c>
    </row>
    <row r="20" spans="2:28" s="24" customFormat="1" ht="17.100000000000001" customHeight="1" thickBot="1" x14ac:dyDescent="0.25">
      <c r="B20" s="47" t="s">
        <v>37</v>
      </c>
      <c r="C20" s="36">
        <v>26</v>
      </c>
      <c r="D20" s="36">
        <v>18</v>
      </c>
      <c r="E20" s="36">
        <v>26</v>
      </c>
      <c r="F20" s="36">
        <v>20</v>
      </c>
      <c r="G20" s="36">
        <v>17</v>
      </c>
      <c r="H20" s="36">
        <v>20</v>
      </c>
    </row>
    <row r="21" spans="2:28" s="24" customFormat="1" ht="17.100000000000001" customHeight="1" thickBot="1" x14ac:dyDescent="0.25">
      <c r="B21" s="47" t="s">
        <v>17</v>
      </c>
      <c r="C21" s="36">
        <v>3</v>
      </c>
      <c r="D21" s="36">
        <v>3</v>
      </c>
      <c r="E21" s="36">
        <v>8</v>
      </c>
      <c r="F21" s="36">
        <v>11</v>
      </c>
      <c r="G21" s="36">
        <v>8</v>
      </c>
      <c r="H21" s="36">
        <v>10</v>
      </c>
    </row>
    <row r="22" spans="2:28" s="24" customFormat="1" ht="17.100000000000001" customHeight="1" thickBot="1" x14ac:dyDescent="0.25">
      <c r="B22" s="48" t="s">
        <v>25</v>
      </c>
      <c r="C22" s="50">
        <f t="shared" ref="C22:H22" si="0">SUM(C5:C21)</f>
        <v>660</v>
      </c>
      <c r="D22" s="50">
        <f t="shared" si="0"/>
        <v>446</v>
      </c>
      <c r="E22" s="50">
        <f t="shared" si="0"/>
        <v>783</v>
      </c>
      <c r="F22" s="50">
        <f t="shared" si="0"/>
        <v>808</v>
      </c>
      <c r="G22" s="50">
        <f t="shared" si="0"/>
        <v>723</v>
      </c>
      <c r="H22" s="50">
        <f t="shared" si="0"/>
        <v>741</v>
      </c>
    </row>
    <row r="23" spans="2:28" x14ac:dyDescent="0.2">
      <c r="AA23" s="29"/>
      <c r="AB23" s="30"/>
    </row>
    <row r="25" spans="2:28" ht="39" customHeight="1" x14ac:dyDescent="0.2">
      <c r="B25" s="25"/>
      <c r="C25" s="34" t="s">
        <v>573</v>
      </c>
      <c r="D25" s="34" t="s">
        <v>587</v>
      </c>
    </row>
    <row r="26" spans="2:28" ht="17.100000000000001" customHeight="1" thickBot="1" x14ac:dyDescent="0.25">
      <c r="B26" s="47" t="s">
        <v>12</v>
      </c>
      <c r="C26" s="37">
        <f t="shared" ref="C26:D43" si="1">+(G5-C5)/C5</f>
        <v>0.58823529411764708</v>
      </c>
      <c r="D26" s="37">
        <f t="shared" si="1"/>
        <v>0.39361702127659576</v>
      </c>
    </row>
    <row r="27" spans="2:28" ht="17.100000000000001" customHeight="1" thickBot="1" x14ac:dyDescent="0.25">
      <c r="B27" s="47" t="s">
        <v>13</v>
      </c>
      <c r="C27" s="37">
        <f t="shared" si="1"/>
        <v>0.41666666666666669</v>
      </c>
      <c r="D27" s="37">
        <f t="shared" si="1"/>
        <v>0.30769230769230771</v>
      </c>
    </row>
    <row r="28" spans="2:28" ht="17.100000000000001" customHeight="1" thickBot="1" x14ac:dyDescent="0.25">
      <c r="B28" s="47" t="s">
        <v>563</v>
      </c>
      <c r="C28" s="37">
        <f t="shared" si="1"/>
        <v>-5.8823529411764705E-2</v>
      </c>
      <c r="D28" s="37">
        <f t="shared" si="1"/>
        <v>0.5</v>
      </c>
    </row>
    <row r="29" spans="2:28" ht="17.100000000000001" customHeight="1" thickBot="1" x14ac:dyDescent="0.25">
      <c r="B29" s="47" t="s">
        <v>53</v>
      </c>
      <c r="C29" s="37">
        <f t="shared" si="1"/>
        <v>-4.7619047619047616E-2</v>
      </c>
      <c r="D29" s="37">
        <f t="shared" si="1"/>
        <v>0.14285714285714285</v>
      </c>
    </row>
    <row r="30" spans="2:28" ht="17.100000000000001" customHeight="1" thickBot="1" x14ac:dyDescent="0.25">
      <c r="B30" s="47" t="s">
        <v>14</v>
      </c>
      <c r="C30" s="37">
        <f t="shared" si="1"/>
        <v>0.625</v>
      </c>
      <c r="D30" s="37">
        <f t="shared" si="1"/>
        <v>1.6428571428571428</v>
      </c>
    </row>
    <row r="31" spans="2:28" ht="17.100000000000001" customHeight="1" thickBot="1" x14ac:dyDescent="0.25">
      <c r="B31" s="47" t="s">
        <v>15</v>
      </c>
      <c r="C31" s="37">
        <f t="shared" si="1"/>
        <v>1.25</v>
      </c>
      <c r="D31" s="37">
        <f t="shared" si="1"/>
        <v>-0.5</v>
      </c>
    </row>
    <row r="32" spans="2:28" ht="17.100000000000001" customHeight="1" thickBot="1" x14ac:dyDescent="0.25">
      <c r="B32" s="47" t="s">
        <v>52</v>
      </c>
      <c r="C32" s="37">
        <f t="shared" si="1"/>
        <v>-0.33333333333333331</v>
      </c>
      <c r="D32" s="37">
        <f t="shared" si="1"/>
        <v>0.53846153846153844</v>
      </c>
    </row>
    <row r="33" spans="1:26" ht="17.100000000000001" customHeight="1" thickBot="1" x14ac:dyDescent="0.25">
      <c r="B33" s="47" t="s">
        <v>36</v>
      </c>
      <c r="C33" s="37">
        <f t="shared" si="1"/>
        <v>-0.27777777777777779</v>
      </c>
      <c r="D33" s="37">
        <f t="shared" si="1"/>
        <v>2.6666666666666665</v>
      </c>
    </row>
    <row r="34" spans="1:26" ht="17.100000000000001" customHeight="1" thickBot="1" x14ac:dyDescent="0.25">
      <c r="B34" s="47" t="s">
        <v>23</v>
      </c>
      <c r="C34" s="37">
        <f t="shared" si="1"/>
        <v>0.22222222222222221</v>
      </c>
      <c r="D34" s="37">
        <f t="shared" si="1"/>
        <v>0.921875</v>
      </c>
    </row>
    <row r="35" spans="1:26" ht="17.100000000000001" customHeight="1" thickBot="1" x14ac:dyDescent="0.25">
      <c r="B35" s="47" t="s">
        <v>54</v>
      </c>
      <c r="C35" s="37">
        <f t="shared" si="1"/>
        <v>-7.5268817204301078E-2</v>
      </c>
      <c r="D35" s="37">
        <f t="shared" si="1"/>
        <v>0.36507936507936506</v>
      </c>
    </row>
    <row r="36" spans="1:26" ht="17.100000000000001" customHeight="1" thickBot="1" x14ac:dyDescent="0.25">
      <c r="B36" s="47" t="s">
        <v>24</v>
      </c>
      <c r="C36" s="37">
        <f t="shared" si="1"/>
        <v>0.1111111111111111</v>
      </c>
      <c r="D36" s="37">
        <f t="shared" si="1"/>
        <v>0.41176470588235292</v>
      </c>
    </row>
    <row r="37" spans="1:26" ht="17.100000000000001" customHeight="1" thickBot="1" x14ac:dyDescent="0.25">
      <c r="B37" s="47" t="s">
        <v>16</v>
      </c>
      <c r="C37" s="37">
        <f t="shared" si="1"/>
        <v>3.3333333333333333E-2</v>
      </c>
      <c r="D37" s="37">
        <f t="shared" si="1"/>
        <v>0.82352941176470584</v>
      </c>
    </row>
    <row r="38" spans="1:26" ht="17.100000000000001" customHeight="1" thickBot="1" x14ac:dyDescent="0.25">
      <c r="B38" s="47" t="s">
        <v>564</v>
      </c>
      <c r="C38" s="37">
        <f t="shared" si="1"/>
        <v>-0.24761904761904763</v>
      </c>
      <c r="D38" s="37">
        <f t="shared" si="1"/>
        <v>0.95833333333333337</v>
      </c>
    </row>
    <row r="39" spans="1:26" ht="17.100000000000001" customHeight="1" thickBot="1" x14ac:dyDescent="0.25">
      <c r="B39" s="47" t="s">
        <v>565</v>
      </c>
      <c r="C39" s="37">
        <f t="shared" si="1"/>
        <v>0.47826086956521741</v>
      </c>
      <c r="D39" s="37">
        <f t="shared" si="1"/>
        <v>1</v>
      </c>
    </row>
    <row r="40" spans="1:26" ht="17.100000000000001" customHeight="1" thickBot="1" x14ac:dyDescent="0.25">
      <c r="B40" s="47" t="s">
        <v>566</v>
      </c>
      <c r="C40" s="37">
        <f t="shared" si="1"/>
        <v>0.27272727272727271</v>
      </c>
      <c r="D40" s="37">
        <f t="shared" si="1"/>
        <v>1.0909090909090908</v>
      </c>
    </row>
    <row r="41" spans="1:26" ht="17.100000000000001" customHeight="1" thickBot="1" x14ac:dyDescent="0.25">
      <c r="B41" s="47" t="s">
        <v>37</v>
      </c>
      <c r="C41" s="37">
        <f t="shared" si="1"/>
        <v>-0.34615384615384615</v>
      </c>
      <c r="D41" s="37">
        <f t="shared" si="1"/>
        <v>0.1111111111111111</v>
      </c>
    </row>
    <row r="42" spans="1:26" ht="17.100000000000001" customHeight="1" thickBot="1" x14ac:dyDescent="0.25">
      <c r="B42" s="47" t="s">
        <v>17</v>
      </c>
      <c r="C42" s="37">
        <f t="shared" si="1"/>
        <v>1.6666666666666667</v>
      </c>
      <c r="D42" s="37">
        <f t="shared" si="1"/>
        <v>2.3333333333333335</v>
      </c>
    </row>
    <row r="43" spans="1:26" ht="17.100000000000001" customHeight="1" thickBot="1" x14ac:dyDescent="0.25">
      <c r="B43" s="48" t="s">
        <v>25</v>
      </c>
      <c r="C43" s="51">
        <f t="shared" si="1"/>
        <v>9.5454545454545459E-2</v>
      </c>
      <c r="D43" s="51">
        <f t="shared" si="1"/>
        <v>0.66143497757847536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1.1811448976451098</v>
      </c>
      <c r="D50" s="80">
        <f>+D5/U50*100000</f>
        <v>1.0885060821435324</v>
      </c>
      <c r="E50" s="80">
        <f>+E5/U50*100000</f>
        <v>1.9222554216577277</v>
      </c>
      <c r="F50" s="80">
        <f>+F5/U50*100000</f>
        <v>1.6327591232152989</v>
      </c>
      <c r="G50" s="80">
        <f>+G5/V50*100000</f>
        <v>1.8760961265331872</v>
      </c>
      <c r="H50" s="80">
        <f>+H5/V50*100000</f>
        <v>1.5170900776286886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0.90266896646660011</v>
      </c>
      <c r="D51" s="80">
        <f t="shared" ref="D51:D67" si="3">+D6/U51*100000</f>
        <v>0.97789138033881684</v>
      </c>
      <c r="E51" s="80">
        <f t="shared" ref="E51:E67" si="4">+E6/U51*100000</f>
        <v>2.0310051745498501</v>
      </c>
      <c r="F51" s="80">
        <f t="shared" ref="F51:G66" si="5">+F6/U51*100000</f>
        <v>1.7301155190609836</v>
      </c>
      <c r="G51" s="80">
        <f t="shared" si="5"/>
        <v>1.2826597232020318</v>
      </c>
      <c r="H51" s="80">
        <f t="shared" ref="H51:H67" si="6">+H6/V51*100000</f>
        <v>1.2826597232020318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1.6686559663284859</v>
      </c>
      <c r="D52" s="80">
        <f t="shared" si="3"/>
        <v>0.98156233313440333</v>
      </c>
      <c r="E52" s="80">
        <f t="shared" si="4"/>
        <v>2.3557495995225679</v>
      </c>
      <c r="F52" s="80">
        <f t="shared" si="5"/>
        <v>1.8649684329553664</v>
      </c>
      <c r="G52" s="80">
        <f t="shared" si="5"/>
        <v>1.5817153703191109</v>
      </c>
      <c r="H52" s="80">
        <f t="shared" si="6"/>
        <v>1.4828581596741666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1.7925078294181263</v>
      </c>
      <c r="D53" s="80">
        <f t="shared" si="3"/>
        <v>1.1950052196120842</v>
      </c>
      <c r="E53" s="80">
        <f t="shared" si="4"/>
        <v>1.6217927980449713</v>
      </c>
      <c r="F53" s="80">
        <f t="shared" si="5"/>
        <v>1.5364352823583942</v>
      </c>
      <c r="G53" s="80">
        <f t="shared" si="5"/>
        <v>1.705999916406004</v>
      </c>
      <c r="H53" s="80">
        <f t="shared" si="6"/>
        <v>1.3647999331248033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1.1029655065920572</v>
      </c>
      <c r="D54" s="80">
        <f t="shared" si="3"/>
        <v>0.64339654551203329</v>
      </c>
      <c r="E54" s="80">
        <f t="shared" si="4"/>
        <v>1.4246637793480739</v>
      </c>
      <c r="F54" s="80">
        <f t="shared" si="5"/>
        <v>1.7004051559960882</v>
      </c>
      <c r="G54" s="80">
        <f t="shared" si="5"/>
        <v>1.7961060421007258</v>
      </c>
      <c r="H54" s="80">
        <f t="shared" si="6"/>
        <v>1.7039980399417141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0.68621816591039708</v>
      </c>
      <c r="D55" s="80">
        <f t="shared" si="3"/>
        <v>1.0293272488655956</v>
      </c>
      <c r="E55" s="80">
        <f t="shared" si="4"/>
        <v>2.7448726636415883</v>
      </c>
      <c r="F55" s="80">
        <f t="shared" si="5"/>
        <v>2.0586544977311911</v>
      </c>
      <c r="G55" s="80">
        <f t="shared" si="5"/>
        <v>1.5402835490871254</v>
      </c>
      <c r="H55" s="80">
        <f t="shared" si="6"/>
        <v>0.51342784969570843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1.5031829899812854</v>
      </c>
      <c r="D56" s="80">
        <f t="shared" si="3"/>
        <v>1.0856321594309284</v>
      </c>
      <c r="E56" s="80">
        <f t="shared" si="4"/>
        <v>2.0042439866417139</v>
      </c>
      <c r="F56" s="80">
        <f t="shared" si="5"/>
        <v>1.9207338205316424</v>
      </c>
      <c r="G56" s="80">
        <f t="shared" si="5"/>
        <v>1.0078608950392667</v>
      </c>
      <c r="H56" s="80">
        <f t="shared" si="6"/>
        <v>1.6797681583987778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1.7602009758358632</v>
      </c>
      <c r="D57" s="80">
        <f t="shared" si="3"/>
        <v>0.4400502439589658</v>
      </c>
      <c r="E57" s="80">
        <f t="shared" si="4"/>
        <v>2.0046733335908442</v>
      </c>
      <c r="F57" s="80">
        <f t="shared" si="5"/>
        <v>1.173467317223909</v>
      </c>
      <c r="G57" s="80">
        <f t="shared" si="5"/>
        <v>1.2696601998640487</v>
      </c>
      <c r="H57" s="80">
        <f t="shared" si="6"/>
        <v>1.6114917921351388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1.2724152330467058</v>
      </c>
      <c r="D58" s="80">
        <f t="shared" si="3"/>
        <v>0.82257146378776935</v>
      </c>
      <c r="E58" s="80">
        <f t="shared" si="4"/>
        <v>1.3752366660201769</v>
      </c>
      <c r="F58" s="80">
        <f t="shared" si="5"/>
        <v>2.0307233012260557</v>
      </c>
      <c r="G58" s="80">
        <f t="shared" si="5"/>
        <v>1.5598958763056714</v>
      </c>
      <c r="H58" s="80">
        <f t="shared" si="6"/>
        <v>1.5856792792198147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1.8389066375236216</v>
      </c>
      <c r="D59" s="80">
        <f t="shared" si="3"/>
        <v>1.2457109479998727</v>
      </c>
      <c r="E59" s="80">
        <f t="shared" si="4"/>
        <v>1.9970921547299547</v>
      </c>
      <c r="F59" s="80">
        <f t="shared" si="5"/>
        <v>1.8389066375236216</v>
      </c>
      <c r="G59" s="80">
        <f t="shared" si="5"/>
        <v>1.703167594661956</v>
      </c>
      <c r="H59" s="80">
        <f t="shared" si="6"/>
        <v>1.703167594661956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1.6917499931860072</v>
      </c>
      <c r="D60" s="80">
        <f t="shared" si="3"/>
        <v>1.597763882453451</v>
      </c>
      <c r="E60" s="80">
        <f t="shared" si="4"/>
        <v>1.7857361039185631</v>
      </c>
      <c r="F60" s="80">
        <f t="shared" si="5"/>
        <v>2.3496527683138986</v>
      </c>
      <c r="G60" s="80">
        <f t="shared" si="5"/>
        <v>1.8889968765436647</v>
      </c>
      <c r="H60" s="80">
        <f t="shared" si="6"/>
        <v>2.2667962518523974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1.1103630554082267</v>
      </c>
      <c r="D61" s="80">
        <f t="shared" si="3"/>
        <v>0.62920573139799518</v>
      </c>
      <c r="E61" s="80">
        <f t="shared" si="4"/>
        <v>1.5174961757245766</v>
      </c>
      <c r="F61" s="80">
        <f t="shared" si="5"/>
        <v>1.3694477683368131</v>
      </c>
      <c r="G61" s="80">
        <f t="shared" si="5"/>
        <v>1.1506006320880247</v>
      </c>
      <c r="H61" s="80">
        <f t="shared" si="6"/>
        <v>1.1506006320880247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1.5486981495859518</v>
      </c>
      <c r="D62" s="80">
        <f t="shared" si="3"/>
        <v>0.707976296953578</v>
      </c>
      <c r="E62" s="80">
        <f t="shared" si="4"/>
        <v>1.1209624701764984</v>
      </c>
      <c r="F62" s="80">
        <f t="shared" si="5"/>
        <v>1.5634476557724848</v>
      </c>
      <c r="G62" s="80">
        <f t="shared" si="5"/>
        <v>1.171135338623406</v>
      </c>
      <c r="H62" s="80">
        <f t="shared" si="6"/>
        <v>1.3935028079822807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1.5219179342147664</v>
      </c>
      <c r="D63" s="80">
        <f t="shared" si="3"/>
        <v>1.2572365543513289</v>
      </c>
      <c r="E63" s="80">
        <f t="shared" si="4"/>
        <v>1.7865993140782042</v>
      </c>
      <c r="F63" s="80">
        <f t="shared" si="5"/>
        <v>1.7204289691123444</v>
      </c>
      <c r="G63" s="80">
        <f t="shared" si="5"/>
        <v>2.2398806802385867</v>
      </c>
      <c r="H63" s="80">
        <f t="shared" si="6"/>
        <v>2.5033960543843028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1.6636494115974514</v>
      </c>
      <c r="D64" s="80">
        <f t="shared" si="3"/>
        <v>1.6636494115974514</v>
      </c>
      <c r="E64" s="80">
        <f t="shared" si="4"/>
        <v>0.90744513359860979</v>
      </c>
      <c r="F64" s="80">
        <f t="shared" si="5"/>
        <v>1.8148902671972196</v>
      </c>
      <c r="G64" s="80">
        <f t="shared" si="5"/>
        <v>2.1179293307494595</v>
      </c>
      <c r="H64" s="80">
        <f t="shared" si="6"/>
        <v>3.4794553290883981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1.1709053440119901</v>
      </c>
      <c r="D65" s="80">
        <f t="shared" si="3"/>
        <v>0.81062677662368554</v>
      </c>
      <c r="E65" s="80">
        <f t="shared" si="4"/>
        <v>1.1709053440119901</v>
      </c>
      <c r="F65" s="80">
        <f t="shared" si="5"/>
        <v>0.90069641847076165</v>
      </c>
      <c r="G65" s="80">
        <f t="shared" si="5"/>
        <v>0.76834039829862311</v>
      </c>
      <c r="H65" s="80">
        <f t="shared" si="6"/>
        <v>0.90392988035132138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0.93775202085560505</v>
      </c>
      <c r="D66" s="80">
        <f t="shared" si="3"/>
        <v>0.93775202085560505</v>
      </c>
      <c r="E66" s="80">
        <f t="shared" si="4"/>
        <v>2.5006720556149467</v>
      </c>
      <c r="F66" s="80">
        <f t="shared" si="5"/>
        <v>3.4384240764705516</v>
      </c>
      <c r="G66" s="80">
        <f t="shared" si="5"/>
        <v>2.5060772373004538</v>
      </c>
      <c r="H66" s="80">
        <f t="shared" si="6"/>
        <v>3.132596546625567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1.3909145252466266</v>
      </c>
      <c r="D67" s="83">
        <f t="shared" si="3"/>
        <v>0.93992102766665975</v>
      </c>
      <c r="E67" s="83">
        <f t="shared" si="4"/>
        <v>1.6501304140425888</v>
      </c>
      <c r="F67" s="83">
        <f t="shared" ref="F67:G67" si="7">+F22/U67*100000</f>
        <v>1.7028165703019307</v>
      </c>
      <c r="G67" s="83">
        <f t="shared" si="7"/>
        <v>1.5270997151124723</v>
      </c>
      <c r="H67" s="83">
        <f t="shared" si="6"/>
        <v>1.5651187951567662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K11" sqref="K1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20" width="12.28515625" style="2" customWidth="1"/>
    <col min="21" max="21" width="0.140625" style="2" customWidth="1"/>
    <col min="22" max="22" width="12.28515625" style="2" hidden="1" customWidth="1"/>
    <col min="23" max="75" width="12.28515625" style="2" customWidth="1"/>
    <col min="76" max="16384" width="9.140625" style="2"/>
  </cols>
  <sheetData>
    <row r="1" spans="2:10" s="24" customFormat="1" ht="15.75" customHeight="1" x14ac:dyDescent="0.2">
      <c r="J1" s="7"/>
    </row>
    <row r="2" spans="2:10" s="24" customFormat="1" ht="39" customHeight="1" x14ac:dyDescent="0.2">
      <c r="B2" s="53"/>
      <c r="C2" s="54"/>
      <c r="D2" s="54"/>
      <c r="E2" s="8"/>
    </row>
    <row r="3" spans="2:10" s="24" customFormat="1" ht="14.25" customHeight="1" x14ac:dyDescent="0.2"/>
    <row r="4" spans="2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2:10" s="24" customFormat="1" ht="17.100000000000001" customHeight="1" thickBot="1" x14ac:dyDescent="0.25">
      <c r="B5" s="47" t="s">
        <v>12</v>
      </c>
      <c r="C5" s="36">
        <v>2179</v>
      </c>
      <c r="D5" s="36">
        <v>1495</v>
      </c>
      <c r="E5" s="36">
        <v>2294</v>
      </c>
      <c r="F5" s="36">
        <v>2449</v>
      </c>
      <c r="G5" s="36">
        <v>2116</v>
      </c>
      <c r="H5" s="36">
        <v>2262</v>
      </c>
    </row>
    <row r="6" spans="2:10" s="24" customFormat="1" ht="17.100000000000001" customHeight="1" thickBot="1" x14ac:dyDescent="0.25">
      <c r="B6" s="47" t="s">
        <v>13</v>
      </c>
      <c r="C6" s="36">
        <v>210</v>
      </c>
      <c r="D6" s="36">
        <v>118</v>
      </c>
      <c r="E6" s="36">
        <v>191</v>
      </c>
      <c r="F6" s="36">
        <v>172</v>
      </c>
      <c r="G6" s="36">
        <v>224</v>
      </c>
      <c r="H6" s="36">
        <v>157</v>
      </c>
    </row>
    <row r="7" spans="2:10" s="24" customFormat="1" ht="17.100000000000001" customHeight="1" thickBot="1" x14ac:dyDescent="0.25">
      <c r="B7" s="47" t="s">
        <v>563</v>
      </c>
      <c r="C7" s="36">
        <v>188</v>
      </c>
      <c r="D7" s="36">
        <v>118</v>
      </c>
      <c r="E7" s="36">
        <v>196</v>
      </c>
      <c r="F7" s="36">
        <v>227</v>
      </c>
      <c r="G7" s="36">
        <v>177</v>
      </c>
      <c r="H7" s="36">
        <v>183</v>
      </c>
    </row>
    <row r="8" spans="2:10" s="24" customFormat="1" ht="17.100000000000001" customHeight="1" thickBot="1" x14ac:dyDescent="0.25">
      <c r="B8" s="47" t="s">
        <v>53</v>
      </c>
      <c r="C8" s="36">
        <v>219</v>
      </c>
      <c r="D8" s="36">
        <v>130</v>
      </c>
      <c r="E8" s="36">
        <v>255</v>
      </c>
      <c r="F8" s="36">
        <v>252</v>
      </c>
      <c r="G8" s="36">
        <v>214</v>
      </c>
      <c r="H8" s="36">
        <v>250</v>
      </c>
    </row>
    <row r="9" spans="2:10" s="24" customFormat="1" ht="17.100000000000001" customHeight="1" thickBot="1" x14ac:dyDescent="0.25">
      <c r="B9" s="47" t="s">
        <v>14</v>
      </c>
      <c r="C9" s="36">
        <v>505</v>
      </c>
      <c r="D9" s="36">
        <v>447</v>
      </c>
      <c r="E9" s="36">
        <v>669</v>
      </c>
      <c r="F9" s="36">
        <v>612</v>
      </c>
      <c r="G9" s="36">
        <v>553</v>
      </c>
      <c r="H9" s="36">
        <v>599</v>
      </c>
    </row>
    <row r="10" spans="2:10" s="24" customFormat="1" ht="17.100000000000001" customHeight="1" thickBot="1" x14ac:dyDescent="0.25">
      <c r="B10" s="47" t="s">
        <v>15</v>
      </c>
      <c r="C10" s="36">
        <v>113</v>
      </c>
      <c r="D10" s="36">
        <v>81</v>
      </c>
      <c r="E10" s="36">
        <v>134</v>
      </c>
      <c r="F10" s="36">
        <v>120</v>
      </c>
      <c r="G10" s="36">
        <v>111</v>
      </c>
      <c r="H10" s="36">
        <v>118</v>
      </c>
    </row>
    <row r="11" spans="2:10" s="24" customFormat="1" ht="17.100000000000001" customHeight="1" thickBot="1" x14ac:dyDescent="0.25">
      <c r="B11" s="47" t="s">
        <v>52</v>
      </c>
      <c r="C11" s="36">
        <v>384</v>
      </c>
      <c r="D11" s="36">
        <v>257</v>
      </c>
      <c r="E11" s="36">
        <v>354</v>
      </c>
      <c r="F11" s="36">
        <v>394</v>
      </c>
      <c r="G11" s="36">
        <v>367</v>
      </c>
      <c r="H11" s="36">
        <v>364</v>
      </c>
    </row>
    <row r="12" spans="2:10" s="24" customFormat="1" ht="17.100000000000001" customHeight="1" thickBot="1" x14ac:dyDescent="0.25">
      <c r="B12" s="47" t="s">
        <v>36</v>
      </c>
      <c r="C12" s="36">
        <v>406</v>
      </c>
      <c r="D12" s="36">
        <v>264</v>
      </c>
      <c r="E12" s="36">
        <v>457</v>
      </c>
      <c r="F12" s="36">
        <v>499</v>
      </c>
      <c r="G12" s="36">
        <v>426</v>
      </c>
      <c r="H12" s="36">
        <v>449</v>
      </c>
    </row>
    <row r="13" spans="2:10" s="24" customFormat="1" ht="17.100000000000001" customHeight="1" thickBot="1" x14ac:dyDescent="0.25">
      <c r="B13" s="47" t="s">
        <v>23</v>
      </c>
      <c r="C13" s="36">
        <v>1292</v>
      </c>
      <c r="D13" s="36">
        <v>894</v>
      </c>
      <c r="E13" s="36">
        <v>1307</v>
      </c>
      <c r="F13" s="36">
        <v>1437</v>
      </c>
      <c r="G13" s="36">
        <v>1365</v>
      </c>
      <c r="H13" s="36">
        <v>1265</v>
      </c>
    </row>
    <row r="14" spans="2:10" s="24" customFormat="1" ht="17.100000000000001" customHeight="1" thickBot="1" x14ac:dyDescent="0.25">
      <c r="B14" s="47" t="s">
        <v>54</v>
      </c>
      <c r="C14" s="36">
        <v>1028</v>
      </c>
      <c r="D14" s="36">
        <v>704</v>
      </c>
      <c r="E14" s="36">
        <v>1216</v>
      </c>
      <c r="F14" s="36">
        <v>1292</v>
      </c>
      <c r="G14" s="36">
        <v>1146</v>
      </c>
      <c r="H14" s="36">
        <v>1130</v>
      </c>
    </row>
    <row r="15" spans="2:10" s="24" customFormat="1" ht="17.100000000000001" customHeight="1" thickBot="1" x14ac:dyDescent="0.25">
      <c r="B15" s="47" t="s">
        <v>24</v>
      </c>
      <c r="C15" s="36">
        <v>187</v>
      </c>
      <c r="D15" s="36">
        <v>130</v>
      </c>
      <c r="E15" s="36">
        <v>198</v>
      </c>
      <c r="F15" s="36">
        <v>194</v>
      </c>
      <c r="G15" s="36">
        <v>173</v>
      </c>
      <c r="H15" s="36">
        <v>209</v>
      </c>
    </row>
    <row r="16" spans="2:10" s="24" customFormat="1" ht="17.100000000000001" customHeight="1" thickBot="1" x14ac:dyDescent="0.25">
      <c r="B16" s="47" t="s">
        <v>16</v>
      </c>
      <c r="C16" s="36">
        <v>549</v>
      </c>
      <c r="D16" s="36">
        <v>339</v>
      </c>
      <c r="E16" s="36">
        <v>590</v>
      </c>
      <c r="F16" s="36">
        <v>620</v>
      </c>
      <c r="G16" s="36">
        <v>515</v>
      </c>
      <c r="H16" s="36">
        <v>507</v>
      </c>
    </row>
    <row r="17" spans="2:8" s="24" customFormat="1" ht="17.100000000000001" customHeight="1" thickBot="1" x14ac:dyDescent="0.25">
      <c r="B17" s="47" t="s">
        <v>564</v>
      </c>
      <c r="C17" s="36">
        <v>1248</v>
      </c>
      <c r="D17" s="36">
        <v>659</v>
      </c>
      <c r="E17" s="36">
        <v>1109</v>
      </c>
      <c r="F17" s="36">
        <v>1451</v>
      </c>
      <c r="G17" s="36">
        <v>1045</v>
      </c>
      <c r="H17" s="36">
        <v>1413</v>
      </c>
    </row>
    <row r="18" spans="2:8" s="24" customFormat="1" ht="17.100000000000001" customHeight="1" thickBot="1" x14ac:dyDescent="0.25">
      <c r="B18" s="47" t="s">
        <v>565</v>
      </c>
      <c r="C18" s="36">
        <v>356</v>
      </c>
      <c r="D18" s="36">
        <v>331</v>
      </c>
      <c r="E18" s="36">
        <v>373</v>
      </c>
      <c r="F18" s="36">
        <v>435</v>
      </c>
      <c r="G18" s="36">
        <v>388</v>
      </c>
      <c r="H18" s="36">
        <v>363</v>
      </c>
    </row>
    <row r="19" spans="2:8" s="24" customFormat="1" ht="17.100000000000001" customHeight="1" thickBot="1" x14ac:dyDescent="0.25">
      <c r="B19" s="47" t="s">
        <v>566</v>
      </c>
      <c r="C19" s="36">
        <v>98</v>
      </c>
      <c r="D19" s="36">
        <v>70</v>
      </c>
      <c r="E19" s="36">
        <v>127</v>
      </c>
      <c r="F19" s="36">
        <v>124</v>
      </c>
      <c r="G19" s="36">
        <v>96</v>
      </c>
      <c r="H19" s="36">
        <v>100</v>
      </c>
    </row>
    <row r="20" spans="2:8" s="24" customFormat="1" ht="17.100000000000001" customHeight="1" thickBot="1" x14ac:dyDescent="0.25">
      <c r="B20" s="47" t="s">
        <v>37</v>
      </c>
      <c r="C20" s="36">
        <v>279</v>
      </c>
      <c r="D20" s="36">
        <v>198</v>
      </c>
      <c r="E20" s="36">
        <v>280</v>
      </c>
      <c r="F20" s="36">
        <v>389</v>
      </c>
      <c r="G20" s="36">
        <v>319</v>
      </c>
      <c r="H20" s="36">
        <v>335</v>
      </c>
    </row>
    <row r="21" spans="2:8" s="24" customFormat="1" ht="17.100000000000001" customHeight="1" thickBot="1" x14ac:dyDescent="0.25">
      <c r="B21" s="47" t="s">
        <v>17</v>
      </c>
      <c r="C21" s="36">
        <v>49</v>
      </c>
      <c r="D21" s="36">
        <v>29</v>
      </c>
      <c r="E21" s="36">
        <v>59</v>
      </c>
      <c r="F21" s="36">
        <v>60</v>
      </c>
      <c r="G21" s="36">
        <v>55</v>
      </c>
      <c r="H21" s="36">
        <v>50</v>
      </c>
    </row>
    <row r="22" spans="2:8" s="24" customFormat="1" ht="17.100000000000001" customHeight="1" thickBot="1" x14ac:dyDescent="0.25">
      <c r="B22" s="48" t="s">
        <v>25</v>
      </c>
      <c r="C22" s="50">
        <f t="shared" ref="C22" si="0">SUM(C5:C21)</f>
        <v>9290</v>
      </c>
      <c r="D22" s="50">
        <f>SUM(D5:D21)</f>
        <v>6264</v>
      </c>
      <c r="E22" s="50">
        <f>SUM(E5:E21)</f>
        <v>9809</v>
      </c>
      <c r="F22" s="50">
        <f>SUM(F5:F21)</f>
        <v>10727</v>
      </c>
      <c r="G22" s="50">
        <f>SUM(G5:G21)</f>
        <v>9290</v>
      </c>
      <c r="H22" s="50">
        <f>SUM(H5:H21)</f>
        <v>9754</v>
      </c>
    </row>
    <row r="25" spans="2:8" ht="39" customHeight="1" x14ac:dyDescent="0.2">
      <c r="B25" s="25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37">
        <f t="shared" ref="C26:D43" si="1">+(G5-C5)/C5</f>
        <v>-2.8912345112436899E-2</v>
      </c>
      <c r="D26" s="37">
        <f t="shared" si="1"/>
        <v>0.5130434782608696</v>
      </c>
    </row>
    <row r="27" spans="2:8" ht="17.100000000000001" customHeight="1" thickBot="1" x14ac:dyDescent="0.25">
      <c r="B27" s="47" t="s">
        <v>13</v>
      </c>
      <c r="C27" s="37">
        <f t="shared" si="1"/>
        <v>6.6666666666666666E-2</v>
      </c>
      <c r="D27" s="37">
        <f t="shared" si="1"/>
        <v>0.33050847457627119</v>
      </c>
    </row>
    <row r="28" spans="2:8" ht="17.100000000000001" customHeight="1" thickBot="1" x14ac:dyDescent="0.25">
      <c r="B28" s="47" t="s">
        <v>563</v>
      </c>
      <c r="C28" s="37">
        <f t="shared" si="1"/>
        <v>-5.8510638297872342E-2</v>
      </c>
      <c r="D28" s="37">
        <f t="shared" si="1"/>
        <v>0.55084745762711862</v>
      </c>
    </row>
    <row r="29" spans="2:8" ht="17.100000000000001" customHeight="1" thickBot="1" x14ac:dyDescent="0.25">
      <c r="B29" s="47" t="s">
        <v>53</v>
      </c>
      <c r="C29" s="37">
        <f t="shared" si="1"/>
        <v>-2.2831050228310501E-2</v>
      </c>
      <c r="D29" s="37">
        <f t="shared" si="1"/>
        <v>0.92307692307692313</v>
      </c>
    </row>
    <row r="30" spans="2:8" ht="17.100000000000001" customHeight="1" thickBot="1" x14ac:dyDescent="0.25">
      <c r="B30" s="47" t="s">
        <v>14</v>
      </c>
      <c r="C30" s="37">
        <f t="shared" si="1"/>
        <v>9.5049504950495051E-2</v>
      </c>
      <c r="D30" s="37">
        <f t="shared" si="1"/>
        <v>0.34004474272930652</v>
      </c>
    </row>
    <row r="31" spans="2:8" ht="17.100000000000001" customHeight="1" thickBot="1" x14ac:dyDescent="0.25">
      <c r="B31" s="47" t="s">
        <v>15</v>
      </c>
      <c r="C31" s="37">
        <f t="shared" si="1"/>
        <v>-1.7699115044247787E-2</v>
      </c>
      <c r="D31" s="37">
        <f t="shared" si="1"/>
        <v>0.4567901234567901</v>
      </c>
    </row>
    <row r="32" spans="2:8" ht="17.100000000000001" customHeight="1" thickBot="1" x14ac:dyDescent="0.25">
      <c r="B32" s="47" t="s">
        <v>52</v>
      </c>
      <c r="C32" s="37">
        <f t="shared" si="1"/>
        <v>-4.4270833333333336E-2</v>
      </c>
      <c r="D32" s="37">
        <f t="shared" si="1"/>
        <v>0.41634241245136189</v>
      </c>
    </row>
    <row r="33" spans="1:26" ht="17.100000000000001" customHeight="1" thickBot="1" x14ac:dyDescent="0.25">
      <c r="B33" s="47" t="s">
        <v>36</v>
      </c>
      <c r="C33" s="37">
        <f t="shared" si="1"/>
        <v>4.9261083743842367E-2</v>
      </c>
      <c r="D33" s="37">
        <f t="shared" si="1"/>
        <v>0.7007575757575758</v>
      </c>
    </row>
    <row r="34" spans="1:26" ht="17.100000000000001" customHeight="1" thickBot="1" x14ac:dyDescent="0.25">
      <c r="B34" s="47" t="s">
        <v>23</v>
      </c>
      <c r="C34" s="37">
        <f t="shared" si="1"/>
        <v>5.6501547987616099E-2</v>
      </c>
      <c r="D34" s="37">
        <f t="shared" si="1"/>
        <v>0.41498881431767337</v>
      </c>
    </row>
    <row r="35" spans="1:26" ht="17.100000000000001" customHeight="1" thickBot="1" x14ac:dyDescent="0.25">
      <c r="B35" s="47" t="s">
        <v>54</v>
      </c>
      <c r="C35" s="37">
        <f t="shared" si="1"/>
        <v>0.11478599221789883</v>
      </c>
      <c r="D35" s="37">
        <f t="shared" si="1"/>
        <v>0.60511363636363635</v>
      </c>
    </row>
    <row r="36" spans="1:26" ht="17.100000000000001" customHeight="1" thickBot="1" x14ac:dyDescent="0.25">
      <c r="B36" s="47" t="s">
        <v>24</v>
      </c>
      <c r="C36" s="37">
        <f t="shared" si="1"/>
        <v>-7.4866310160427801E-2</v>
      </c>
      <c r="D36" s="37">
        <f t="shared" si="1"/>
        <v>0.60769230769230764</v>
      </c>
    </row>
    <row r="37" spans="1:26" ht="17.100000000000001" customHeight="1" thickBot="1" x14ac:dyDescent="0.25">
      <c r="B37" s="47" t="s">
        <v>16</v>
      </c>
      <c r="C37" s="37">
        <f t="shared" si="1"/>
        <v>-6.1930783242258654E-2</v>
      </c>
      <c r="D37" s="37">
        <f t="shared" si="1"/>
        <v>0.49557522123893805</v>
      </c>
    </row>
    <row r="38" spans="1:26" ht="17.100000000000001" customHeight="1" thickBot="1" x14ac:dyDescent="0.25">
      <c r="B38" s="47" t="s">
        <v>564</v>
      </c>
      <c r="C38" s="37">
        <f t="shared" si="1"/>
        <v>-0.16266025641025642</v>
      </c>
      <c r="D38" s="37">
        <f t="shared" si="1"/>
        <v>1.1441578148710168</v>
      </c>
    </row>
    <row r="39" spans="1:26" ht="17.100000000000001" customHeight="1" thickBot="1" x14ac:dyDescent="0.25">
      <c r="B39" s="47" t="s">
        <v>565</v>
      </c>
      <c r="C39" s="37">
        <f t="shared" si="1"/>
        <v>8.98876404494382E-2</v>
      </c>
      <c r="D39" s="37">
        <f t="shared" si="1"/>
        <v>9.6676737160120846E-2</v>
      </c>
    </row>
    <row r="40" spans="1:26" ht="17.100000000000001" customHeight="1" thickBot="1" x14ac:dyDescent="0.25">
      <c r="B40" s="47" t="s">
        <v>566</v>
      </c>
      <c r="C40" s="37">
        <f t="shared" si="1"/>
        <v>-2.0408163265306121E-2</v>
      </c>
      <c r="D40" s="37">
        <f t="shared" si="1"/>
        <v>0.42857142857142855</v>
      </c>
    </row>
    <row r="41" spans="1:26" ht="17.100000000000001" customHeight="1" thickBot="1" x14ac:dyDescent="0.25">
      <c r="B41" s="47" t="s">
        <v>37</v>
      </c>
      <c r="C41" s="37">
        <f t="shared" si="1"/>
        <v>0.14336917562724014</v>
      </c>
      <c r="D41" s="37">
        <f t="shared" si="1"/>
        <v>0.69191919191919193</v>
      </c>
    </row>
    <row r="42" spans="1:26" ht="17.100000000000001" customHeight="1" thickBot="1" x14ac:dyDescent="0.25">
      <c r="B42" s="47" t="s">
        <v>17</v>
      </c>
      <c r="C42" s="37">
        <f t="shared" si="1"/>
        <v>0.12244897959183673</v>
      </c>
      <c r="D42" s="37">
        <f t="shared" si="1"/>
        <v>0.72413793103448276</v>
      </c>
    </row>
    <row r="43" spans="1:26" ht="17.100000000000001" customHeight="1" thickBot="1" x14ac:dyDescent="0.25">
      <c r="B43" s="48" t="s">
        <v>25</v>
      </c>
      <c r="C43" s="51">
        <f t="shared" si="1"/>
        <v>0</v>
      </c>
      <c r="D43" s="51">
        <f t="shared" si="1"/>
        <v>0.55715197956577267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25.232497372242101</v>
      </c>
      <c r="D50" s="80">
        <f>+D5/U50*100000</f>
        <v>17.311878646857245</v>
      </c>
      <c r="E50" s="80">
        <f>+E5/U50*100000</f>
        <v>26.564180345077272</v>
      </c>
      <c r="F50" s="80">
        <f>+F5/U50*100000</f>
        <v>28.359057395420329</v>
      </c>
      <c r="G50" s="80">
        <f>+G5/V50*100000</f>
        <v>24.505058047803853</v>
      </c>
      <c r="H50" s="80">
        <f>+H5/V50*100000</f>
        <v>26.195860729741174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15.796706913165503</v>
      </c>
      <c r="D51" s="80">
        <f t="shared" ref="D51:D67" si="3">+D6/U51*100000</f>
        <v>8.8762448369215665</v>
      </c>
      <c r="E51" s="80">
        <f t="shared" ref="E51:E67" si="4">+E6/U51*100000</f>
        <v>14.367481049593385</v>
      </c>
      <c r="F51" s="80">
        <f t="shared" ref="F51:G66" si="5">+F6/U51*100000</f>
        <v>12.938255186021268</v>
      </c>
      <c r="G51" s="80">
        <f t="shared" si="5"/>
        <v>16.900928117485595</v>
      </c>
      <c r="H51" s="80">
        <f t="shared" ref="H51:H67" si="6">+H6/V51*100000</f>
        <v>11.845739796630529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18.453371862926783</v>
      </c>
      <c r="D52" s="80">
        <f t="shared" si="3"/>
        <v>11.582435530985959</v>
      </c>
      <c r="E52" s="80">
        <f t="shared" si="4"/>
        <v>19.238621729434307</v>
      </c>
      <c r="F52" s="80">
        <f t="shared" si="5"/>
        <v>22.281464962150956</v>
      </c>
      <c r="G52" s="80">
        <f t="shared" si="5"/>
        <v>17.497726284155167</v>
      </c>
      <c r="H52" s="80">
        <f t="shared" si="6"/>
        <v>18.090869548024834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18.69329593536046</v>
      </c>
      <c r="D53" s="80">
        <f t="shared" si="3"/>
        <v>11.096477039255067</v>
      </c>
      <c r="E53" s="80">
        <f t="shared" si="4"/>
        <v>21.766166500077247</v>
      </c>
      <c r="F53" s="80">
        <f t="shared" si="5"/>
        <v>21.510093953017517</v>
      </c>
      <c r="G53" s="80">
        <f t="shared" si="5"/>
        <v>18.254199105544245</v>
      </c>
      <c r="H53" s="80">
        <f t="shared" si="6"/>
        <v>21.324998955075053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23.208232534541203</v>
      </c>
      <c r="D54" s="80">
        <f t="shared" si="3"/>
        <v>20.542732560277067</v>
      </c>
      <c r="E54" s="80">
        <f t="shared" si="4"/>
        <v>30.745163496253593</v>
      </c>
      <c r="F54" s="80">
        <f t="shared" si="5"/>
        <v>28.125620418097455</v>
      </c>
      <c r="G54" s="80">
        <f t="shared" si="5"/>
        <v>25.4678625969667</v>
      </c>
      <c r="H54" s="80">
        <f t="shared" si="6"/>
        <v>27.586346646623966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19.385663186968717</v>
      </c>
      <c r="D55" s="80">
        <f t="shared" si="3"/>
        <v>13.895917859685539</v>
      </c>
      <c r="E55" s="80">
        <f t="shared" si="4"/>
        <v>22.988308557998302</v>
      </c>
      <c r="F55" s="80">
        <f t="shared" si="5"/>
        <v>20.586544977311913</v>
      </c>
      <c r="G55" s="80">
        <f t="shared" si="5"/>
        <v>18.99683043874121</v>
      </c>
      <c r="H55" s="80">
        <f t="shared" si="6"/>
        <v>20.194828754697866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16.033951893133711</v>
      </c>
      <c r="D56" s="80">
        <f t="shared" si="3"/>
        <v>10.731056345144175</v>
      </c>
      <c r="E56" s="80">
        <f t="shared" si="4"/>
        <v>14.781299401482638</v>
      </c>
      <c r="F56" s="80">
        <f t="shared" si="5"/>
        <v>16.451502723684065</v>
      </c>
      <c r="G56" s="80">
        <f t="shared" si="5"/>
        <v>15.411872853308784</v>
      </c>
      <c r="H56" s="80">
        <f t="shared" si="6"/>
        <v>15.285890241428877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19.851155449704457</v>
      </c>
      <c r="D57" s="80">
        <f t="shared" si="3"/>
        <v>12.908140489462998</v>
      </c>
      <c r="E57" s="80">
        <f t="shared" si="4"/>
        <v>22.344773498805264</v>
      </c>
      <c r="F57" s="80">
        <f t="shared" si="5"/>
        <v>24.398341303947102</v>
      </c>
      <c r="G57" s="80">
        <f t="shared" si="5"/>
        <v>20.802894043926337</v>
      </c>
      <c r="H57" s="80">
        <f t="shared" si="6"/>
        <v>21.926054989959919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16.605661425215594</v>
      </c>
      <c r="D58" s="80">
        <f t="shared" si="3"/>
        <v>11.490295134785402</v>
      </c>
      <c r="E58" s="80">
        <f t="shared" si="4"/>
        <v>16.798451612040854</v>
      </c>
      <c r="F58" s="80">
        <f t="shared" si="5"/>
        <v>18.469299897859759</v>
      </c>
      <c r="G58" s="80">
        <f t="shared" si="5"/>
        <v>17.597172488902821</v>
      </c>
      <c r="H58" s="80">
        <f t="shared" si="6"/>
        <v>16.308002343195657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20.326838961013795</v>
      </c>
      <c r="D59" s="80">
        <f t="shared" si="3"/>
        <v>13.920325514157305</v>
      </c>
      <c r="E59" s="80">
        <f t="shared" si="4"/>
        <v>24.044198615362621</v>
      </c>
      <c r="F59" s="80">
        <f t="shared" si="5"/>
        <v>25.546961028822786</v>
      </c>
      <c r="G59" s="80">
        <f t="shared" si="5"/>
        <v>22.695698412588388</v>
      </c>
      <c r="H59" s="80">
        <f t="shared" si="6"/>
        <v>22.378830022883839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17.575402706987962</v>
      </c>
      <c r="D60" s="80">
        <f t="shared" si="3"/>
        <v>12.218194395232274</v>
      </c>
      <c r="E60" s="80">
        <f t="shared" si="4"/>
        <v>18.609249925046079</v>
      </c>
      <c r="F60" s="80">
        <f t="shared" si="5"/>
        <v>18.233305482115853</v>
      </c>
      <c r="G60" s="80">
        <f t="shared" si="5"/>
        <v>16.339822982102699</v>
      </c>
      <c r="H60" s="80">
        <f t="shared" si="6"/>
        <v>19.740017359881296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20.319643913970548</v>
      </c>
      <c r="D61" s="80">
        <f t="shared" si="3"/>
        <v>12.547102526112964</v>
      </c>
      <c r="E61" s="80">
        <f t="shared" si="4"/>
        <v>21.837140089695126</v>
      </c>
      <c r="F61" s="80">
        <f t="shared" si="5"/>
        <v>22.947503145103354</v>
      </c>
      <c r="G61" s="80">
        <f t="shared" si="5"/>
        <v>19.11481695243009</v>
      </c>
      <c r="H61" s="80">
        <f t="shared" si="6"/>
        <v>18.817887757052535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18.407383720793028</v>
      </c>
      <c r="D62" s="80">
        <f t="shared" si="3"/>
        <v>9.7199245769251643</v>
      </c>
      <c r="E62" s="80">
        <f t="shared" si="4"/>
        <v>16.357202360864957</v>
      </c>
      <c r="F62" s="80">
        <f t="shared" si="5"/>
        <v>21.4015334766592</v>
      </c>
      <c r="G62" s="80">
        <f t="shared" si="5"/>
        <v>15.491600365334927</v>
      </c>
      <c r="H62" s="80">
        <f t="shared" si="6"/>
        <v>20.947015613605981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23.55664280784595</v>
      </c>
      <c r="D63" s="80">
        <f t="shared" si="3"/>
        <v>21.902384183699464</v>
      </c>
      <c r="E63" s="80">
        <f t="shared" si="4"/>
        <v>24.681538672265557</v>
      </c>
      <c r="F63" s="80">
        <f t="shared" si="5"/>
        <v>28.784100060148841</v>
      </c>
      <c r="G63" s="80">
        <f t="shared" si="5"/>
        <v>25.56099129213446</v>
      </c>
      <c r="H63" s="80">
        <f t="shared" si="6"/>
        <v>23.914020203723734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14.821603848777292</v>
      </c>
      <c r="D64" s="80">
        <f t="shared" si="3"/>
        <v>10.586859891983782</v>
      </c>
      <c r="E64" s="80">
        <f t="shared" si="4"/>
        <v>19.207588661170572</v>
      </c>
      <c r="F64" s="80">
        <f t="shared" si="5"/>
        <v>18.753866094371269</v>
      </c>
      <c r="G64" s="80">
        <f t="shared" si="5"/>
        <v>14.52294398228201</v>
      </c>
      <c r="H64" s="80">
        <f t="shared" si="6"/>
        <v>15.128066648210426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12.564715037667124</v>
      </c>
      <c r="D65" s="80">
        <f t="shared" si="3"/>
        <v>8.9168945428605397</v>
      </c>
      <c r="E65" s="80">
        <f t="shared" si="4"/>
        <v>12.609749858590662</v>
      </c>
      <c r="F65" s="80">
        <f t="shared" si="5"/>
        <v>17.518545339256313</v>
      </c>
      <c r="G65" s="80">
        <f t="shared" si="5"/>
        <v>14.417681591603575</v>
      </c>
      <c r="H65" s="80">
        <f t="shared" si="6"/>
        <v>15.140825495884634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15.316616340641549</v>
      </c>
      <c r="D66" s="80">
        <f t="shared" si="3"/>
        <v>9.0649362016041817</v>
      </c>
      <c r="E66" s="80">
        <f t="shared" si="4"/>
        <v>18.442456410160229</v>
      </c>
      <c r="F66" s="80">
        <f t="shared" si="5"/>
        <v>18.755040417112099</v>
      </c>
      <c r="G66" s="80">
        <f t="shared" si="5"/>
        <v>17.229281006440619</v>
      </c>
      <c r="H66" s="80">
        <f t="shared" si="6"/>
        <v>15.662982733127837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19.578175665971454</v>
      </c>
      <c r="D67" s="83">
        <f t="shared" si="3"/>
        <v>13.20104331234071</v>
      </c>
      <c r="E67" s="83">
        <f t="shared" si="4"/>
        <v>20.671940269915392</v>
      </c>
      <c r="F67" s="83">
        <f t="shared" ref="F67:G67" si="7">+F22/U67*100000</f>
        <v>22.606575927758428</v>
      </c>
      <c r="G67" s="83">
        <f t="shared" si="7"/>
        <v>19.622069645082806</v>
      </c>
      <c r="H67" s="83">
        <f t="shared" si="6"/>
        <v>20.602117041780158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20" width="12.28515625" style="2" customWidth="1"/>
    <col min="21" max="21" width="0.140625" style="2" customWidth="1"/>
    <col min="22" max="22" width="12.28515625" style="2" hidden="1" customWidth="1"/>
    <col min="23" max="69" width="12.28515625" style="2" customWidth="1"/>
    <col min="70" max="16384" width="9.140625" style="2"/>
  </cols>
  <sheetData>
    <row r="1" spans="1:19" s="24" customFormat="1" ht="17.25" customHeight="1" x14ac:dyDescent="0.2">
      <c r="J1" s="7"/>
    </row>
    <row r="2" spans="1:19" s="24" customFormat="1" ht="39" customHeight="1" x14ac:dyDescent="0.2">
      <c r="B2" s="56"/>
      <c r="C2" s="57"/>
      <c r="D2" s="58"/>
    </row>
    <row r="3" spans="1:19" s="24" customFormat="1" ht="12.75" customHeight="1" x14ac:dyDescent="0.2"/>
    <row r="4" spans="1:19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19" s="24" customFormat="1" ht="17.100000000000001" customHeight="1" thickBot="1" x14ac:dyDescent="0.25">
      <c r="A5" s="2"/>
      <c r="B5" s="47" t="s">
        <v>12</v>
      </c>
      <c r="C5" s="36">
        <v>2272</v>
      </c>
      <c r="D5" s="36">
        <v>1691</v>
      </c>
      <c r="E5" s="36">
        <v>2553</v>
      </c>
      <c r="F5" s="36">
        <v>2700</v>
      </c>
      <c r="G5" s="36">
        <v>2550</v>
      </c>
      <c r="H5" s="36">
        <v>2618</v>
      </c>
      <c r="S5" s="84"/>
    </row>
    <row r="6" spans="1:19" s="24" customFormat="1" ht="17.100000000000001" customHeight="1" thickBot="1" x14ac:dyDescent="0.25">
      <c r="A6" s="2"/>
      <c r="B6" s="47" t="s">
        <v>13</v>
      </c>
      <c r="C6" s="36">
        <v>376</v>
      </c>
      <c r="D6" s="36">
        <v>290</v>
      </c>
      <c r="E6" s="36">
        <v>393</v>
      </c>
      <c r="F6" s="36">
        <v>404</v>
      </c>
      <c r="G6" s="36">
        <v>418</v>
      </c>
      <c r="H6" s="36">
        <v>424</v>
      </c>
    </row>
    <row r="7" spans="1:19" s="24" customFormat="1" ht="17.100000000000001" customHeight="1" thickBot="1" x14ac:dyDescent="0.25">
      <c r="A7" s="2"/>
      <c r="B7" s="47" t="s">
        <v>563</v>
      </c>
      <c r="C7" s="36">
        <v>278</v>
      </c>
      <c r="D7" s="36">
        <v>228</v>
      </c>
      <c r="E7" s="36">
        <v>353</v>
      </c>
      <c r="F7" s="36">
        <v>379</v>
      </c>
      <c r="G7" s="36">
        <v>307</v>
      </c>
      <c r="H7" s="36">
        <v>358</v>
      </c>
    </row>
    <row r="8" spans="1:19" s="24" customFormat="1" ht="17.100000000000001" customHeight="1" thickBot="1" x14ac:dyDescent="0.25">
      <c r="A8" s="2"/>
      <c r="B8" s="47" t="s">
        <v>53</v>
      </c>
      <c r="C8" s="36">
        <v>404</v>
      </c>
      <c r="D8" s="36">
        <v>314</v>
      </c>
      <c r="E8" s="36">
        <v>440</v>
      </c>
      <c r="F8" s="36">
        <v>520</v>
      </c>
      <c r="G8" s="36">
        <v>444</v>
      </c>
      <c r="H8" s="36">
        <v>470</v>
      </c>
    </row>
    <row r="9" spans="1:19" s="24" customFormat="1" ht="17.100000000000001" customHeight="1" thickBot="1" x14ac:dyDescent="0.25">
      <c r="A9" s="2"/>
      <c r="B9" s="47" t="s">
        <v>14</v>
      </c>
      <c r="C9" s="36">
        <v>687</v>
      </c>
      <c r="D9" s="36">
        <v>542</v>
      </c>
      <c r="E9" s="36">
        <v>719</v>
      </c>
      <c r="F9" s="36">
        <v>781</v>
      </c>
      <c r="G9" s="36">
        <v>780</v>
      </c>
      <c r="H9" s="36">
        <v>850</v>
      </c>
    </row>
    <row r="10" spans="1:19" s="24" customFormat="1" ht="17.100000000000001" customHeight="1" thickBot="1" x14ac:dyDescent="0.25">
      <c r="A10" s="2"/>
      <c r="B10" s="47" t="s">
        <v>15</v>
      </c>
      <c r="C10" s="36">
        <v>166</v>
      </c>
      <c r="D10" s="36">
        <v>146</v>
      </c>
      <c r="E10" s="36">
        <v>182</v>
      </c>
      <c r="F10" s="36">
        <v>197</v>
      </c>
      <c r="G10" s="36">
        <v>228</v>
      </c>
      <c r="H10" s="36">
        <v>231</v>
      </c>
    </row>
    <row r="11" spans="1:19" s="24" customFormat="1" ht="17.100000000000001" customHeight="1" thickBot="1" x14ac:dyDescent="0.25">
      <c r="A11" s="2"/>
      <c r="B11" s="47" t="s">
        <v>52</v>
      </c>
      <c r="C11" s="36">
        <v>597</v>
      </c>
      <c r="D11" s="36">
        <v>394</v>
      </c>
      <c r="E11" s="36">
        <v>619</v>
      </c>
      <c r="F11" s="36">
        <v>728</v>
      </c>
      <c r="G11" s="36">
        <v>650</v>
      </c>
      <c r="H11" s="36">
        <v>620</v>
      </c>
    </row>
    <row r="12" spans="1:19" s="24" customFormat="1" ht="17.100000000000001" customHeight="1" thickBot="1" x14ac:dyDescent="0.25">
      <c r="A12" s="2"/>
      <c r="B12" s="47" t="s">
        <v>36</v>
      </c>
      <c r="C12" s="36">
        <v>519</v>
      </c>
      <c r="D12" s="36">
        <v>357</v>
      </c>
      <c r="E12" s="36">
        <v>584</v>
      </c>
      <c r="F12" s="36">
        <v>711</v>
      </c>
      <c r="G12" s="36">
        <v>549</v>
      </c>
      <c r="H12" s="36">
        <v>652</v>
      </c>
    </row>
    <row r="13" spans="1:19" s="24" customFormat="1" ht="17.100000000000001" customHeight="1" thickBot="1" x14ac:dyDescent="0.25">
      <c r="A13" s="2"/>
      <c r="B13" s="47" t="s">
        <v>23</v>
      </c>
      <c r="C13" s="36">
        <v>2779</v>
      </c>
      <c r="D13" s="36">
        <v>1744</v>
      </c>
      <c r="E13" s="36">
        <v>2699</v>
      </c>
      <c r="F13" s="36">
        <v>3217</v>
      </c>
      <c r="G13" s="36">
        <v>2944</v>
      </c>
      <c r="H13" s="36">
        <v>2920</v>
      </c>
    </row>
    <row r="14" spans="1:19" s="24" customFormat="1" ht="17.100000000000001" customHeight="1" thickBot="1" x14ac:dyDescent="0.25">
      <c r="A14" s="2"/>
      <c r="B14" s="47" t="s">
        <v>54</v>
      </c>
      <c r="C14" s="36">
        <v>1730</v>
      </c>
      <c r="D14" s="36">
        <v>1292</v>
      </c>
      <c r="E14" s="36">
        <v>2012</v>
      </c>
      <c r="F14" s="36">
        <v>2094</v>
      </c>
      <c r="G14" s="36">
        <v>1910</v>
      </c>
      <c r="H14" s="36">
        <v>1916</v>
      </c>
    </row>
    <row r="15" spans="1:19" s="24" customFormat="1" ht="17.100000000000001" customHeight="1" thickBot="1" x14ac:dyDescent="0.25">
      <c r="A15" s="2"/>
      <c r="B15" s="47" t="s">
        <v>24</v>
      </c>
      <c r="C15" s="36">
        <v>263</v>
      </c>
      <c r="D15" s="36">
        <v>189</v>
      </c>
      <c r="E15" s="36">
        <v>335</v>
      </c>
      <c r="F15" s="36">
        <v>303</v>
      </c>
      <c r="G15" s="36">
        <v>311</v>
      </c>
      <c r="H15" s="36">
        <v>303</v>
      </c>
    </row>
    <row r="16" spans="1:19" s="24" customFormat="1" ht="17.100000000000001" customHeight="1" thickBot="1" x14ac:dyDescent="0.25">
      <c r="A16" s="2"/>
      <c r="B16" s="47" t="s">
        <v>16</v>
      </c>
      <c r="C16" s="36">
        <v>668</v>
      </c>
      <c r="D16" s="36">
        <v>503</v>
      </c>
      <c r="E16" s="36">
        <v>854</v>
      </c>
      <c r="F16" s="36">
        <v>875</v>
      </c>
      <c r="G16" s="36">
        <v>755</v>
      </c>
      <c r="H16" s="36">
        <v>804</v>
      </c>
    </row>
    <row r="17" spans="1:8" s="24" customFormat="1" ht="17.100000000000001" customHeight="1" thickBot="1" x14ac:dyDescent="0.25">
      <c r="A17" s="2"/>
      <c r="B17" s="47" t="s">
        <v>564</v>
      </c>
      <c r="C17" s="36">
        <v>1593</v>
      </c>
      <c r="D17" s="36">
        <v>878</v>
      </c>
      <c r="E17" s="36">
        <v>1758</v>
      </c>
      <c r="F17" s="36">
        <v>2334</v>
      </c>
      <c r="G17" s="36">
        <v>1720</v>
      </c>
      <c r="H17" s="36">
        <v>2287</v>
      </c>
    </row>
    <row r="18" spans="1:8" s="24" customFormat="1" ht="17.100000000000001" customHeight="1" thickBot="1" x14ac:dyDescent="0.25">
      <c r="A18" s="2"/>
      <c r="B18" s="47" t="s">
        <v>565</v>
      </c>
      <c r="C18" s="36">
        <v>423</v>
      </c>
      <c r="D18" s="36">
        <v>399</v>
      </c>
      <c r="E18" s="36">
        <v>418</v>
      </c>
      <c r="F18" s="36">
        <v>515</v>
      </c>
      <c r="G18" s="36">
        <v>479</v>
      </c>
      <c r="H18" s="36">
        <v>522</v>
      </c>
    </row>
    <row r="19" spans="1:8" s="24" customFormat="1" ht="17.100000000000001" customHeight="1" thickBot="1" x14ac:dyDescent="0.25">
      <c r="A19" s="2"/>
      <c r="B19" s="47" t="s">
        <v>566</v>
      </c>
      <c r="C19" s="36">
        <v>180</v>
      </c>
      <c r="D19" s="36">
        <v>146</v>
      </c>
      <c r="E19" s="36">
        <v>183</v>
      </c>
      <c r="F19" s="36">
        <v>235</v>
      </c>
      <c r="G19" s="36">
        <v>216</v>
      </c>
      <c r="H19" s="36">
        <v>189</v>
      </c>
    </row>
    <row r="20" spans="1:8" s="24" customFormat="1" ht="17.100000000000001" customHeight="1" thickBot="1" x14ac:dyDescent="0.25">
      <c r="A20" s="2"/>
      <c r="B20" s="47" t="s">
        <v>37</v>
      </c>
      <c r="C20" s="36">
        <v>642</v>
      </c>
      <c r="D20" s="36">
        <v>394</v>
      </c>
      <c r="E20" s="36">
        <v>634</v>
      </c>
      <c r="F20" s="36">
        <v>764</v>
      </c>
      <c r="G20" s="36">
        <v>690</v>
      </c>
      <c r="H20" s="36">
        <v>666</v>
      </c>
    </row>
    <row r="21" spans="1:8" s="24" customFormat="1" ht="17.100000000000001" customHeight="1" thickBot="1" x14ac:dyDescent="0.25">
      <c r="A21" s="2"/>
      <c r="B21" s="47" t="s">
        <v>17</v>
      </c>
      <c r="C21" s="36">
        <v>113</v>
      </c>
      <c r="D21" s="36">
        <v>45</v>
      </c>
      <c r="E21" s="36">
        <v>99</v>
      </c>
      <c r="F21" s="36">
        <v>126</v>
      </c>
      <c r="G21" s="36">
        <v>97</v>
      </c>
      <c r="H21" s="36">
        <v>105</v>
      </c>
    </row>
    <row r="22" spans="1:8" s="24" customFormat="1" ht="17.100000000000001" customHeight="1" thickBot="1" x14ac:dyDescent="0.25">
      <c r="B22" s="48" t="s">
        <v>25</v>
      </c>
      <c r="C22" s="50">
        <f t="shared" ref="C22:E22" si="0">SUM(C5:C21)</f>
        <v>13690</v>
      </c>
      <c r="D22" s="50">
        <f t="shared" si="0"/>
        <v>9552</v>
      </c>
      <c r="E22" s="50">
        <f t="shared" si="0"/>
        <v>14835</v>
      </c>
      <c r="F22" s="50">
        <f>SUM(F5:F21)</f>
        <v>16883</v>
      </c>
      <c r="G22" s="50">
        <f>SUM(G5:G21)</f>
        <v>15048</v>
      </c>
      <c r="H22" s="50">
        <f>SUM(H5:H21)</f>
        <v>15935</v>
      </c>
    </row>
    <row r="25" spans="1:8" ht="39" customHeight="1" x14ac:dyDescent="0.2">
      <c r="B25" s="25"/>
      <c r="C25" s="34" t="s">
        <v>573</v>
      </c>
      <c r="D25" s="34" t="s">
        <v>587</v>
      </c>
    </row>
    <row r="26" spans="1:8" ht="17.100000000000001" customHeight="1" thickBot="1" x14ac:dyDescent="0.25">
      <c r="B26" s="47" t="s">
        <v>12</v>
      </c>
      <c r="C26" s="37">
        <f t="shared" ref="C26:D43" si="1">+(G5-C5)/C5</f>
        <v>0.12235915492957747</v>
      </c>
      <c r="D26" s="37">
        <f t="shared" si="1"/>
        <v>0.54819633353045538</v>
      </c>
    </row>
    <row r="27" spans="1:8" ht="17.100000000000001" customHeight="1" thickBot="1" x14ac:dyDescent="0.25">
      <c r="B27" s="47" t="s">
        <v>13</v>
      </c>
      <c r="C27" s="37">
        <f t="shared" si="1"/>
        <v>0.11170212765957446</v>
      </c>
      <c r="D27" s="37">
        <f t="shared" si="1"/>
        <v>0.46206896551724136</v>
      </c>
    </row>
    <row r="28" spans="1:8" ht="17.100000000000001" customHeight="1" thickBot="1" x14ac:dyDescent="0.25">
      <c r="B28" s="47" t="s">
        <v>563</v>
      </c>
      <c r="C28" s="37">
        <f t="shared" si="1"/>
        <v>0.10431654676258993</v>
      </c>
      <c r="D28" s="37">
        <f t="shared" si="1"/>
        <v>0.57017543859649122</v>
      </c>
    </row>
    <row r="29" spans="1:8" ht="17.100000000000001" customHeight="1" thickBot="1" x14ac:dyDescent="0.25">
      <c r="B29" s="47" t="s">
        <v>53</v>
      </c>
      <c r="C29" s="37">
        <f t="shared" si="1"/>
        <v>9.9009900990099015E-2</v>
      </c>
      <c r="D29" s="37">
        <f t="shared" si="1"/>
        <v>0.49681528662420382</v>
      </c>
    </row>
    <row r="30" spans="1:8" ht="17.100000000000001" customHeight="1" thickBot="1" x14ac:dyDescent="0.25">
      <c r="B30" s="47" t="s">
        <v>14</v>
      </c>
      <c r="C30" s="37">
        <f t="shared" si="1"/>
        <v>0.13537117903930132</v>
      </c>
      <c r="D30" s="37">
        <f t="shared" si="1"/>
        <v>0.56826568265682653</v>
      </c>
    </row>
    <row r="31" spans="1:8" ht="17.100000000000001" customHeight="1" thickBot="1" x14ac:dyDescent="0.25">
      <c r="B31" s="47" t="s">
        <v>15</v>
      </c>
      <c r="C31" s="37">
        <f t="shared" si="1"/>
        <v>0.37349397590361444</v>
      </c>
      <c r="D31" s="37">
        <f t="shared" si="1"/>
        <v>0.5821917808219178</v>
      </c>
    </row>
    <row r="32" spans="1:8" ht="17.100000000000001" customHeight="1" thickBot="1" x14ac:dyDescent="0.25">
      <c r="B32" s="47" t="s">
        <v>52</v>
      </c>
      <c r="C32" s="37">
        <f t="shared" si="1"/>
        <v>8.8777219430485763E-2</v>
      </c>
      <c r="D32" s="37">
        <f t="shared" si="1"/>
        <v>0.57360406091370564</v>
      </c>
    </row>
    <row r="33" spans="1:26" ht="17.100000000000001" customHeight="1" thickBot="1" x14ac:dyDescent="0.25">
      <c r="B33" s="47" t="s">
        <v>36</v>
      </c>
      <c r="C33" s="37">
        <f t="shared" si="1"/>
        <v>5.7803468208092484E-2</v>
      </c>
      <c r="D33" s="37">
        <f t="shared" si="1"/>
        <v>0.8263305322128851</v>
      </c>
    </row>
    <row r="34" spans="1:26" ht="17.100000000000001" customHeight="1" thickBot="1" x14ac:dyDescent="0.25">
      <c r="B34" s="47" t="s">
        <v>23</v>
      </c>
      <c r="C34" s="37">
        <f t="shared" si="1"/>
        <v>5.9373875494782298E-2</v>
      </c>
      <c r="D34" s="37">
        <f t="shared" si="1"/>
        <v>0.67431192660550454</v>
      </c>
    </row>
    <row r="35" spans="1:26" ht="17.100000000000001" customHeight="1" thickBot="1" x14ac:dyDescent="0.25">
      <c r="B35" s="47" t="s">
        <v>54</v>
      </c>
      <c r="C35" s="37">
        <f t="shared" si="1"/>
        <v>0.10404624277456648</v>
      </c>
      <c r="D35" s="37">
        <f t="shared" si="1"/>
        <v>0.48297213622291024</v>
      </c>
    </row>
    <row r="36" spans="1:26" ht="17.100000000000001" customHeight="1" thickBot="1" x14ac:dyDescent="0.25">
      <c r="B36" s="47" t="s">
        <v>24</v>
      </c>
      <c r="C36" s="37">
        <f t="shared" si="1"/>
        <v>0.18250950570342206</v>
      </c>
      <c r="D36" s="37">
        <f t="shared" si="1"/>
        <v>0.60317460317460314</v>
      </c>
    </row>
    <row r="37" spans="1:26" ht="17.100000000000001" customHeight="1" thickBot="1" x14ac:dyDescent="0.25">
      <c r="B37" s="47" t="s">
        <v>16</v>
      </c>
      <c r="C37" s="37">
        <f t="shared" si="1"/>
        <v>0.13023952095808383</v>
      </c>
      <c r="D37" s="37">
        <f t="shared" si="1"/>
        <v>0.59840954274353875</v>
      </c>
    </row>
    <row r="38" spans="1:26" ht="17.100000000000001" customHeight="1" thickBot="1" x14ac:dyDescent="0.25">
      <c r="B38" s="47" t="s">
        <v>564</v>
      </c>
      <c r="C38" s="37">
        <f t="shared" si="1"/>
        <v>7.9723791588198367E-2</v>
      </c>
      <c r="D38" s="37">
        <f t="shared" si="1"/>
        <v>1.6047835990888382</v>
      </c>
    </row>
    <row r="39" spans="1:26" ht="17.100000000000001" customHeight="1" thickBot="1" x14ac:dyDescent="0.25">
      <c r="B39" s="47" t="s">
        <v>565</v>
      </c>
      <c r="C39" s="37">
        <f t="shared" si="1"/>
        <v>0.13238770685579196</v>
      </c>
      <c r="D39" s="37">
        <f t="shared" si="1"/>
        <v>0.30827067669172931</v>
      </c>
    </row>
    <row r="40" spans="1:26" ht="17.100000000000001" customHeight="1" thickBot="1" x14ac:dyDescent="0.25">
      <c r="B40" s="47" t="s">
        <v>566</v>
      </c>
      <c r="C40" s="37">
        <f t="shared" si="1"/>
        <v>0.2</v>
      </c>
      <c r="D40" s="37">
        <f t="shared" si="1"/>
        <v>0.29452054794520549</v>
      </c>
    </row>
    <row r="41" spans="1:26" ht="17.100000000000001" customHeight="1" thickBot="1" x14ac:dyDescent="0.25">
      <c r="B41" s="47" t="s">
        <v>37</v>
      </c>
      <c r="C41" s="37">
        <f t="shared" si="1"/>
        <v>7.476635514018691E-2</v>
      </c>
      <c r="D41" s="37">
        <f t="shared" si="1"/>
        <v>0.69035532994923854</v>
      </c>
    </row>
    <row r="42" spans="1:26" ht="17.100000000000001" customHeight="1" thickBot="1" x14ac:dyDescent="0.25">
      <c r="B42" s="47" t="s">
        <v>17</v>
      </c>
      <c r="C42" s="37">
        <f t="shared" si="1"/>
        <v>-0.1415929203539823</v>
      </c>
      <c r="D42" s="37">
        <f t="shared" si="1"/>
        <v>1.3333333333333333</v>
      </c>
    </row>
    <row r="43" spans="1:26" ht="17.100000000000001" customHeight="1" thickBot="1" x14ac:dyDescent="0.25">
      <c r="B43" s="48" t="s">
        <v>25</v>
      </c>
      <c r="C43" s="51">
        <f t="shared" si="1"/>
        <v>9.9196493791088386E-2</v>
      </c>
      <c r="D43" s="51">
        <f t="shared" si="1"/>
        <v>0.66823701842546068</v>
      </c>
    </row>
    <row r="44" spans="1:26" x14ac:dyDescent="0.2">
      <c r="S44" s="28"/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26.309423602447932</v>
      </c>
      <c r="D50" s="80">
        <f>+D5/U50*100000</f>
        <v>19.581529626645889</v>
      </c>
      <c r="E50" s="80">
        <f>+E5/U50*100000</f>
        <v>29.563361996940834</v>
      </c>
      <c r="F50" s="80">
        <f>+F5/U50*100000</f>
        <v>31.265600231782315</v>
      </c>
      <c r="G50" s="80">
        <f>+G5/V50*100000</f>
        <v>29.53114273246684</v>
      </c>
      <c r="H50" s="80">
        <f>+H5/V50*100000</f>
        <v>30.318639871999288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28.283627615953471</v>
      </c>
      <c r="D51" s="80">
        <f t="shared" ref="D51:D67" si="3">+D6/U51*100000</f>
        <v>21.814500022942838</v>
      </c>
      <c r="E51" s="80">
        <f t="shared" ref="E51:E67" si="4">+E6/U51*100000</f>
        <v>29.562408651781155</v>
      </c>
      <c r="F51" s="80">
        <f t="shared" ref="F51:G66" si="5">+F6/U51*100000</f>
        <v>30.389855204375536</v>
      </c>
      <c r="G51" s="80">
        <f t="shared" si="5"/>
        <v>31.538339076379369</v>
      </c>
      <c r="H51" s="80">
        <f t="shared" ref="H51:H66" si="6">+H6/V51*100000</f>
        <v>31.991042508097731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27.287432861136413</v>
      </c>
      <c r="D52" s="80">
        <f t="shared" si="3"/>
        <v>22.379621195464399</v>
      </c>
      <c r="E52" s="80">
        <f t="shared" si="4"/>
        <v>34.649150359644437</v>
      </c>
      <c r="F52" s="80">
        <f t="shared" si="5"/>
        <v>37.201212425793884</v>
      </c>
      <c r="G52" s="80">
        <f t="shared" si="5"/>
        <v>30.349163667997942</v>
      </c>
      <c r="H52" s="80">
        <f t="shared" si="6"/>
        <v>35.39088141089011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34.484436337377289</v>
      </c>
      <c r="D53" s="80">
        <f t="shared" si="3"/>
        <v>26.802259925585318</v>
      </c>
      <c r="E53" s="80">
        <f t="shared" si="4"/>
        <v>37.557306902094076</v>
      </c>
      <c r="F53" s="80">
        <f t="shared" si="5"/>
        <v>44.385908157020268</v>
      </c>
      <c r="G53" s="80">
        <f t="shared" si="5"/>
        <v>37.873198144213291</v>
      </c>
      <c r="H53" s="80">
        <f t="shared" si="6"/>
        <v>40.090998035541098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31.572387626197635</v>
      </c>
      <c r="D54" s="80">
        <f t="shared" si="3"/>
        <v>24.90863769053729</v>
      </c>
      <c r="E54" s="80">
        <f t="shared" si="4"/>
        <v>33.043008301653714</v>
      </c>
      <c r="F54" s="80">
        <f t="shared" si="5"/>
        <v>35.89233586034986</v>
      </c>
      <c r="G54" s="80">
        <f t="shared" si="5"/>
        <v>35.922120842014515</v>
      </c>
      <c r="H54" s="80">
        <f t="shared" si="6"/>
        <v>39.145900917579915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28.478053885281479</v>
      </c>
      <c r="D55" s="80">
        <f t="shared" si="3"/>
        <v>25.046963055729492</v>
      </c>
      <c r="E55" s="80">
        <f t="shared" si="4"/>
        <v>31.222926548923066</v>
      </c>
      <c r="F55" s="80">
        <f t="shared" si="5"/>
        <v>33.796244671087059</v>
      </c>
      <c r="G55" s="80">
        <f t="shared" si="5"/>
        <v>39.020516576873838</v>
      </c>
      <c r="H55" s="80">
        <f t="shared" si="6"/>
        <v>39.533944426569548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24.927784583856315</v>
      </c>
      <c r="D56" s="80">
        <f t="shared" si="3"/>
        <v>16.451502723684065</v>
      </c>
      <c r="E56" s="80">
        <f t="shared" si="4"/>
        <v>25.846396411067104</v>
      </c>
      <c r="F56" s="80">
        <f t="shared" si="5"/>
        <v>30.397700464065991</v>
      </c>
      <c r="G56" s="80">
        <f t="shared" si="5"/>
        <v>27.296232573980141</v>
      </c>
      <c r="H56" s="80">
        <f t="shared" si="6"/>
        <v>26.036406455181059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25.376230734967027</v>
      </c>
      <c r="D57" s="80">
        <f t="shared" si="3"/>
        <v>17.455326343705643</v>
      </c>
      <c r="E57" s="80">
        <f t="shared" si="4"/>
        <v>28.554371385781781</v>
      </c>
      <c r="F57" s="80">
        <f t="shared" si="5"/>
        <v>34.763969272758295</v>
      </c>
      <c r="G57" s="80">
        <f t="shared" si="5"/>
        <v>26.809363450975493</v>
      </c>
      <c r="H57" s="80">
        <f t="shared" si="6"/>
        <v>31.839171165821529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35.717595279159546</v>
      </c>
      <c r="D58" s="80">
        <f t="shared" si="3"/>
        <v>22.415072388216714</v>
      </c>
      <c r="E58" s="80">
        <f t="shared" si="4"/>
        <v>34.689380949424837</v>
      </c>
      <c r="F58" s="80">
        <f t="shared" si="5"/>
        <v>41.347068734457096</v>
      </c>
      <c r="G58" s="80">
        <f t="shared" si="5"/>
        <v>37.953169089618982</v>
      </c>
      <c r="H58" s="80">
        <f t="shared" si="6"/>
        <v>37.64376825464926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34.20761809586952</v>
      </c>
      <c r="D59" s="80">
        <f t="shared" si="3"/>
        <v>25.546961028822786</v>
      </c>
      <c r="E59" s="80">
        <f t="shared" si="4"/>
        <v>39.783657577392759</v>
      </c>
      <c r="F59" s="80">
        <f t="shared" si="5"/>
        <v>41.405059128757678</v>
      </c>
      <c r="G59" s="80">
        <f t="shared" si="5"/>
        <v>37.826164020980649</v>
      </c>
      <c r="H59" s="80">
        <f t="shared" si="6"/>
        <v>37.944989667119849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24.718347122662212</v>
      </c>
      <c r="D60" s="80">
        <f t="shared" si="3"/>
        <v>17.763374928453072</v>
      </c>
      <c r="E60" s="80">
        <f t="shared" si="4"/>
        <v>31.48534709540624</v>
      </c>
      <c r="F60" s="80">
        <f t="shared" si="5"/>
        <v>28.477791551964451</v>
      </c>
      <c r="G60" s="80">
        <f t="shared" si="5"/>
        <v>29.373901430253984</v>
      </c>
      <c r="H60" s="80">
        <f t="shared" si="6"/>
        <v>28.618302679636518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24.724084033756519</v>
      </c>
      <c r="D61" s="80">
        <f t="shared" si="3"/>
        <v>18.617087229011268</v>
      </c>
      <c r="E61" s="80">
        <f t="shared" si="4"/>
        <v>31.608334977287527</v>
      </c>
      <c r="F61" s="80">
        <f t="shared" si="5"/>
        <v>32.385589116073284</v>
      </c>
      <c r="G61" s="80">
        <f t="shared" si="5"/>
        <v>28.022692813756731</v>
      </c>
      <c r="H61" s="80">
        <f t="shared" si="6"/>
        <v>29.841384135444251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23.49596335514687</v>
      </c>
      <c r="D62" s="80">
        <f t="shared" si="3"/>
        <v>12.950066431775863</v>
      </c>
      <c r="E62" s="80">
        <f t="shared" si="4"/>
        <v>25.929631875924795</v>
      </c>
      <c r="F62" s="80">
        <f t="shared" si="5"/>
        <v>34.425347439367734</v>
      </c>
      <c r="G62" s="80">
        <f t="shared" si="5"/>
        <v>25.498136486484281</v>
      </c>
      <c r="H62" s="80">
        <f t="shared" si="6"/>
        <v>33.903626828249742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27.990055920558529</v>
      </c>
      <c r="D63" s="80">
        <f t="shared" si="3"/>
        <v>26.401967641377905</v>
      </c>
      <c r="E63" s="80">
        <f t="shared" si="4"/>
        <v>27.659204195729234</v>
      </c>
      <c r="F63" s="80">
        <f t="shared" si="5"/>
        <v>34.077727657417597</v>
      </c>
      <c r="G63" s="80">
        <f t="shared" si="5"/>
        <v>31.555966053949504</v>
      </c>
      <c r="H63" s="80">
        <f t="shared" si="6"/>
        <v>34.388756326015951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27.223354007958292</v>
      </c>
      <c r="D64" s="80">
        <f t="shared" si="3"/>
        <v>22.081164917566174</v>
      </c>
      <c r="E64" s="80">
        <f t="shared" si="4"/>
        <v>27.677076574757599</v>
      </c>
      <c r="F64" s="80">
        <f t="shared" si="5"/>
        <v>35.541601065945549</v>
      </c>
      <c r="G64" s="80">
        <f t="shared" si="5"/>
        <v>32.676623960134521</v>
      </c>
      <c r="H64" s="80">
        <f t="shared" si="6"/>
        <v>28.592045965117705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28.912355032911449</v>
      </c>
      <c r="D65" s="80">
        <f t="shared" si="3"/>
        <v>17.743719443874003</v>
      </c>
      <c r="E65" s="80">
        <f t="shared" si="4"/>
        <v>28.552076465523143</v>
      </c>
      <c r="F65" s="80">
        <f t="shared" si="5"/>
        <v>34.406603185583094</v>
      </c>
      <c r="G65" s="80">
        <f t="shared" si="5"/>
        <v>31.185580872120589</v>
      </c>
      <c r="H65" s="80">
        <f t="shared" si="6"/>
        <v>30.100865015699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35.321992785561122</v>
      </c>
      <c r="D66" s="80">
        <f t="shared" si="3"/>
        <v>14.066280312834074</v>
      </c>
      <c r="E66" s="80">
        <f t="shared" si="4"/>
        <v>30.945816688234959</v>
      </c>
      <c r="F66" s="80">
        <f t="shared" si="5"/>
        <v>39.385584875935407</v>
      </c>
      <c r="G66" s="80">
        <f t="shared" si="5"/>
        <v>30.386186502268</v>
      </c>
      <c r="H66" s="80">
        <f t="shared" si="6"/>
        <v>32.892263739568449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28.850939167615628</v>
      </c>
      <c r="D67" s="83">
        <f t="shared" si="3"/>
        <v>20.130326583569357</v>
      </c>
      <c r="E67" s="83">
        <f t="shared" si="4"/>
        <v>31.263965124293492</v>
      </c>
      <c r="F67" s="83">
        <f t="shared" ref="F67:G67" si="7">+F22/U67*100000</f>
        <v>35.580015045058786</v>
      </c>
      <c r="G67" s="83">
        <f t="shared" si="7"/>
        <v>31.783950917029717</v>
      </c>
      <c r="H67" s="83">
        <f>+H22/V67*100000</f>
        <v>33.657446694767977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20" width="12.28515625" style="2" customWidth="1"/>
    <col min="21" max="22" width="12.28515625" style="2" hidden="1" customWidth="1"/>
    <col min="23" max="70" width="12.28515625" style="2" customWidth="1"/>
    <col min="71" max="16384" width="9.140625" style="2"/>
  </cols>
  <sheetData>
    <row r="1" spans="1:8" s="24" customFormat="1" ht="17.25" customHeight="1" x14ac:dyDescent="0.2">
      <c r="F1" s="7"/>
    </row>
    <row r="2" spans="1:8" s="26" customFormat="1" ht="39" customHeight="1" x14ac:dyDescent="0.2">
      <c r="A2" s="56"/>
      <c r="B2" s="56"/>
      <c r="C2" s="57"/>
      <c r="D2" s="58"/>
    </row>
    <row r="3" spans="1:8" s="24" customFormat="1" ht="12" customHeight="1" x14ac:dyDescent="0.2"/>
    <row r="4" spans="1:8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8" s="24" customFormat="1" ht="17.100000000000001" customHeight="1" thickBot="1" x14ac:dyDescent="0.25">
      <c r="B5" s="47" t="s">
        <v>12</v>
      </c>
      <c r="C5" s="36">
        <v>7</v>
      </c>
      <c r="D5" s="36">
        <v>1</v>
      </c>
      <c r="E5" s="36">
        <v>3</v>
      </c>
      <c r="F5" s="36">
        <v>7</v>
      </c>
      <c r="G5" s="36">
        <v>6</v>
      </c>
      <c r="H5" s="36">
        <v>4</v>
      </c>
    </row>
    <row r="6" spans="1:8" s="24" customFormat="1" ht="17.100000000000001" customHeight="1" thickBot="1" x14ac:dyDescent="0.25">
      <c r="B6" s="47" t="s">
        <v>13</v>
      </c>
      <c r="C6" s="36">
        <v>3</v>
      </c>
      <c r="D6" s="36">
        <v>1</v>
      </c>
      <c r="E6" s="36">
        <v>0</v>
      </c>
      <c r="F6" s="36">
        <v>0</v>
      </c>
      <c r="G6" s="36">
        <v>1</v>
      </c>
      <c r="H6" s="36">
        <v>0</v>
      </c>
    </row>
    <row r="7" spans="1:8" s="24" customFormat="1" ht="17.100000000000001" customHeight="1" thickBot="1" x14ac:dyDescent="0.25">
      <c r="B7" s="47" t="s">
        <v>563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1</v>
      </c>
    </row>
    <row r="8" spans="1:8" s="24" customFormat="1" ht="17.100000000000001" customHeight="1" thickBot="1" x14ac:dyDescent="0.25">
      <c r="B8" s="47" t="s">
        <v>53</v>
      </c>
      <c r="C8" s="36">
        <v>0</v>
      </c>
      <c r="D8" s="36">
        <v>1</v>
      </c>
      <c r="E8" s="36">
        <v>0</v>
      </c>
      <c r="F8" s="36">
        <v>0</v>
      </c>
      <c r="G8" s="36">
        <v>0</v>
      </c>
      <c r="H8" s="36">
        <v>2</v>
      </c>
    </row>
    <row r="9" spans="1:8" s="24" customFormat="1" ht="17.100000000000001" customHeight="1" thickBot="1" x14ac:dyDescent="0.25">
      <c r="B9" s="47" t="s">
        <v>14</v>
      </c>
      <c r="C9" s="36">
        <v>1</v>
      </c>
      <c r="D9" s="36">
        <v>2</v>
      </c>
      <c r="E9" s="36">
        <v>2</v>
      </c>
      <c r="F9" s="36">
        <v>1</v>
      </c>
      <c r="G9" s="36">
        <v>1</v>
      </c>
      <c r="H9" s="36">
        <v>0</v>
      </c>
    </row>
    <row r="10" spans="1:8" s="24" customFormat="1" ht="17.100000000000001" customHeight="1" thickBot="1" x14ac:dyDescent="0.25">
      <c r="B10" s="47" t="s">
        <v>15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</row>
    <row r="11" spans="1:8" s="24" customFormat="1" ht="17.100000000000001" customHeight="1" thickBot="1" x14ac:dyDescent="0.25">
      <c r="B11" s="47" t="s">
        <v>52</v>
      </c>
      <c r="C11" s="36">
        <v>0</v>
      </c>
      <c r="D11" s="36">
        <v>0</v>
      </c>
      <c r="E11" s="36">
        <v>1</v>
      </c>
      <c r="F11" s="36">
        <v>1</v>
      </c>
      <c r="G11" s="36">
        <v>1</v>
      </c>
      <c r="H11" s="36">
        <v>0</v>
      </c>
    </row>
    <row r="12" spans="1:8" s="24" customFormat="1" ht="17.100000000000001" customHeight="1" thickBot="1" x14ac:dyDescent="0.25">
      <c r="B12" s="47" t="s">
        <v>36</v>
      </c>
      <c r="C12" s="36">
        <v>1</v>
      </c>
      <c r="D12" s="36">
        <v>0</v>
      </c>
      <c r="E12" s="36">
        <v>1</v>
      </c>
      <c r="F12" s="36">
        <v>0</v>
      </c>
      <c r="G12" s="36">
        <v>0</v>
      </c>
      <c r="H12" s="36">
        <v>0</v>
      </c>
    </row>
    <row r="13" spans="1:8" s="24" customFormat="1" ht="17.100000000000001" customHeight="1" thickBot="1" x14ac:dyDescent="0.25">
      <c r="B13" s="47" t="s">
        <v>23</v>
      </c>
      <c r="C13" s="36">
        <v>4</v>
      </c>
      <c r="D13" s="36">
        <v>3</v>
      </c>
      <c r="E13" s="36">
        <v>2</v>
      </c>
      <c r="F13" s="36">
        <v>1</v>
      </c>
      <c r="G13" s="36">
        <v>6</v>
      </c>
      <c r="H13" s="36">
        <v>2</v>
      </c>
    </row>
    <row r="14" spans="1:8" s="24" customFormat="1" ht="17.100000000000001" customHeight="1" thickBot="1" x14ac:dyDescent="0.25">
      <c r="B14" s="47" t="s">
        <v>54</v>
      </c>
      <c r="C14" s="36">
        <v>1</v>
      </c>
      <c r="D14" s="36">
        <v>5</v>
      </c>
      <c r="E14" s="36">
        <v>0</v>
      </c>
      <c r="F14" s="36">
        <v>5</v>
      </c>
      <c r="G14" s="36">
        <v>2</v>
      </c>
      <c r="H14" s="36">
        <v>3</v>
      </c>
    </row>
    <row r="15" spans="1:8" s="24" customFormat="1" ht="17.100000000000001" customHeight="1" thickBot="1" x14ac:dyDescent="0.25">
      <c r="B15" s="47" t="s">
        <v>24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</row>
    <row r="16" spans="1:8" s="24" customFormat="1" ht="17.100000000000001" customHeight="1" thickBot="1" x14ac:dyDescent="0.25">
      <c r="B16" s="47" t="s">
        <v>16</v>
      </c>
      <c r="C16" s="36">
        <v>0</v>
      </c>
      <c r="D16" s="36">
        <v>0</v>
      </c>
      <c r="E16" s="36">
        <v>0</v>
      </c>
      <c r="F16" s="36">
        <v>2</v>
      </c>
      <c r="G16" s="36">
        <v>0</v>
      </c>
      <c r="H16" s="36">
        <v>0</v>
      </c>
    </row>
    <row r="17" spans="2:8" s="24" customFormat="1" ht="17.100000000000001" customHeight="1" thickBot="1" x14ac:dyDescent="0.25">
      <c r="B17" s="47" t="s">
        <v>564</v>
      </c>
      <c r="C17" s="36">
        <v>4</v>
      </c>
      <c r="D17" s="36">
        <v>3</v>
      </c>
      <c r="E17" s="36">
        <v>3</v>
      </c>
      <c r="F17" s="36">
        <v>5</v>
      </c>
      <c r="G17" s="36">
        <v>4</v>
      </c>
      <c r="H17" s="36">
        <v>3</v>
      </c>
    </row>
    <row r="18" spans="2:8" s="24" customFormat="1" ht="17.100000000000001" customHeight="1" thickBot="1" x14ac:dyDescent="0.25">
      <c r="B18" s="47" t="s">
        <v>565</v>
      </c>
      <c r="C18" s="36">
        <v>0</v>
      </c>
      <c r="D18" s="36">
        <v>1</v>
      </c>
      <c r="E18" s="36">
        <v>0</v>
      </c>
      <c r="F18" s="36">
        <v>0</v>
      </c>
      <c r="G18" s="36">
        <v>0</v>
      </c>
      <c r="H18" s="36">
        <v>0</v>
      </c>
    </row>
    <row r="19" spans="2:8" s="24" customFormat="1" ht="17.100000000000001" customHeight="1" thickBot="1" x14ac:dyDescent="0.25">
      <c r="B19" s="47" t="s">
        <v>566</v>
      </c>
      <c r="C19" s="36">
        <v>1</v>
      </c>
      <c r="D19" s="36">
        <v>0</v>
      </c>
      <c r="E19" s="36">
        <v>2</v>
      </c>
      <c r="F19" s="36">
        <v>0</v>
      </c>
      <c r="G19" s="36">
        <v>0</v>
      </c>
      <c r="H19" s="36">
        <v>0</v>
      </c>
    </row>
    <row r="20" spans="2:8" s="24" customFormat="1" ht="17.100000000000001" customHeight="1" thickBot="1" x14ac:dyDescent="0.25">
      <c r="B20" s="47" t="s">
        <v>37</v>
      </c>
      <c r="C20" s="36">
        <v>0</v>
      </c>
      <c r="D20" s="36">
        <v>2</v>
      </c>
      <c r="E20" s="36">
        <v>0</v>
      </c>
      <c r="F20" s="36">
        <v>0</v>
      </c>
      <c r="G20" s="36">
        <v>1</v>
      </c>
      <c r="H20" s="36">
        <v>1</v>
      </c>
    </row>
    <row r="21" spans="2:8" s="24" customFormat="1" ht="17.100000000000001" customHeight="1" thickBot="1" x14ac:dyDescent="0.25">
      <c r="B21" s="47" t="s">
        <v>17</v>
      </c>
      <c r="C21" s="36">
        <v>1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</row>
    <row r="22" spans="2:8" s="24" customFormat="1" ht="17.100000000000001" customHeight="1" thickBot="1" x14ac:dyDescent="0.25">
      <c r="B22" s="48" t="s">
        <v>25</v>
      </c>
      <c r="C22" s="50">
        <f t="shared" ref="C22:G22" si="0">SUM(C5:C21)</f>
        <v>23</v>
      </c>
      <c r="D22" s="50">
        <f t="shared" si="0"/>
        <v>19</v>
      </c>
      <c r="E22" s="50">
        <f t="shared" si="0"/>
        <v>14</v>
      </c>
      <c r="F22" s="50">
        <f t="shared" si="0"/>
        <v>22</v>
      </c>
      <c r="G22" s="50">
        <f t="shared" si="0"/>
        <v>22</v>
      </c>
      <c r="H22" s="50">
        <f>SUM(H5:H21)</f>
        <v>16</v>
      </c>
    </row>
    <row r="25" spans="2:8" ht="39" customHeight="1" x14ac:dyDescent="0.2">
      <c r="B25" s="25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59">
        <f t="shared" ref="C26:D43" si="1">+IF(C5&gt;0,(G5-C5)/C5,"-")</f>
        <v>-0.14285714285714285</v>
      </c>
      <c r="D26" s="59">
        <f t="shared" si="1"/>
        <v>3</v>
      </c>
    </row>
    <row r="27" spans="2:8" ht="17.100000000000001" customHeight="1" thickBot="1" x14ac:dyDescent="0.25">
      <c r="B27" s="47" t="s">
        <v>13</v>
      </c>
      <c r="C27" s="59">
        <f t="shared" si="1"/>
        <v>-0.66666666666666663</v>
      </c>
      <c r="D27" s="59">
        <f t="shared" si="1"/>
        <v>-1</v>
      </c>
    </row>
    <row r="28" spans="2:8" ht="17.100000000000001" customHeight="1" thickBot="1" x14ac:dyDescent="0.25">
      <c r="B28" s="47" t="s">
        <v>563</v>
      </c>
      <c r="C28" s="59" t="str">
        <f t="shared" si="1"/>
        <v>-</v>
      </c>
      <c r="D28" s="59" t="str">
        <f t="shared" si="1"/>
        <v>-</v>
      </c>
    </row>
    <row r="29" spans="2:8" ht="17.100000000000001" customHeight="1" thickBot="1" x14ac:dyDescent="0.25">
      <c r="B29" s="47" t="s">
        <v>53</v>
      </c>
      <c r="C29" s="59" t="str">
        <f t="shared" si="1"/>
        <v>-</v>
      </c>
      <c r="D29" s="59">
        <f t="shared" si="1"/>
        <v>1</v>
      </c>
    </row>
    <row r="30" spans="2:8" ht="17.100000000000001" customHeight="1" thickBot="1" x14ac:dyDescent="0.25">
      <c r="B30" s="47" t="s">
        <v>14</v>
      </c>
      <c r="C30" s="59">
        <f t="shared" si="1"/>
        <v>0</v>
      </c>
      <c r="D30" s="59">
        <f t="shared" si="1"/>
        <v>-1</v>
      </c>
    </row>
    <row r="31" spans="2:8" ht="17.100000000000001" customHeight="1" thickBot="1" x14ac:dyDescent="0.25">
      <c r="B31" s="47" t="s">
        <v>15</v>
      </c>
      <c r="C31" s="59" t="str">
        <f t="shared" si="1"/>
        <v>-</v>
      </c>
      <c r="D31" s="59" t="str">
        <f t="shared" si="1"/>
        <v>-</v>
      </c>
    </row>
    <row r="32" spans="2:8" ht="17.100000000000001" customHeight="1" thickBot="1" x14ac:dyDescent="0.25">
      <c r="B32" s="47" t="s">
        <v>52</v>
      </c>
      <c r="C32" s="59" t="str">
        <f t="shared" si="1"/>
        <v>-</v>
      </c>
      <c r="D32" s="59" t="str">
        <f t="shared" si="1"/>
        <v>-</v>
      </c>
    </row>
    <row r="33" spans="1:26" ht="17.100000000000001" customHeight="1" thickBot="1" x14ac:dyDescent="0.25">
      <c r="B33" s="47" t="s">
        <v>36</v>
      </c>
      <c r="C33" s="59">
        <f t="shared" si="1"/>
        <v>-1</v>
      </c>
      <c r="D33" s="59" t="str">
        <f t="shared" si="1"/>
        <v>-</v>
      </c>
    </row>
    <row r="34" spans="1:26" ht="17.100000000000001" customHeight="1" thickBot="1" x14ac:dyDescent="0.25">
      <c r="B34" s="47" t="s">
        <v>23</v>
      </c>
      <c r="C34" s="59">
        <f t="shared" si="1"/>
        <v>0.5</v>
      </c>
      <c r="D34" s="59">
        <f t="shared" si="1"/>
        <v>-0.33333333333333331</v>
      </c>
    </row>
    <row r="35" spans="1:26" ht="17.100000000000001" customHeight="1" thickBot="1" x14ac:dyDescent="0.25">
      <c r="B35" s="47" t="s">
        <v>54</v>
      </c>
      <c r="C35" s="59">
        <f t="shared" si="1"/>
        <v>1</v>
      </c>
      <c r="D35" s="59">
        <f t="shared" si="1"/>
        <v>-0.4</v>
      </c>
    </row>
    <row r="36" spans="1:26" ht="17.100000000000001" customHeight="1" thickBot="1" x14ac:dyDescent="0.25">
      <c r="B36" s="47" t="s">
        <v>24</v>
      </c>
      <c r="C36" s="59" t="str">
        <f t="shared" si="1"/>
        <v>-</v>
      </c>
      <c r="D36" s="59" t="str">
        <f t="shared" si="1"/>
        <v>-</v>
      </c>
    </row>
    <row r="37" spans="1:26" ht="17.100000000000001" customHeight="1" thickBot="1" x14ac:dyDescent="0.25">
      <c r="B37" s="47" t="s">
        <v>16</v>
      </c>
      <c r="C37" s="59" t="str">
        <f t="shared" si="1"/>
        <v>-</v>
      </c>
      <c r="D37" s="59" t="str">
        <f t="shared" si="1"/>
        <v>-</v>
      </c>
    </row>
    <row r="38" spans="1:26" ht="17.100000000000001" customHeight="1" thickBot="1" x14ac:dyDescent="0.25">
      <c r="B38" s="47" t="s">
        <v>564</v>
      </c>
      <c r="C38" s="59">
        <f t="shared" si="1"/>
        <v>0</v>
      </c>
      <c r="D38" s="59">
        <f t="shared" si="1"/>
        <v>0</v>
      </c>
    </row>
    <row r="39" spans="1:26" ht="17.100000000000001" customHeight="1" thickBot="1" x14ac:dyDescent="0.25">
      <c r="B39" s="47" t="s">
        <v>565</v>
      </c>
      <c r="C39" s="59" t="str">
        <f t="shared" si="1"/>
        <v>-</v>
      </c>
      <c r="D39" s="59">
        <f t="shared" si="1"/>
        <v>-1</v>
      </c>
    </row>
    <row r="40" spans="1:26" ht="17.100000000000001" customHeight="1" thickBot="1" x14ac:dyDescent="0.25">
      <c r="B40" s="47" t="s">
        <v>566</v>
      </c>
      <c r="C40" s="59">
        <f t="shared" si="1"/>
        <v>-1</v>
      </c>
      <c r="D40" s="59" t="str">
        <f t="shared" si="1"/>
        <v>-</v>
      </c>
    </row>
    <row r="41" spans="1:26" ht="17.100000000000001" customHeight="1" thickBot="1" x14ac:dyDescent="0.25">
      <c r="B41" s="47" t="s">
        <v>37</v>
      </c>
      <c r="C41" s="59" t="str">
        <f t="shared" si="1"/>
        <v>-</v>
      </c>
      <c r="D41" s="59">
        <f t="shared" si="1"/>
        <v>-0.5</v>
      </c>
    </row>
    <row r="42" spans="1:26" ht="17.100000000000001" customHeight="1" thickBot="1" x14ac:dyDescent="0.25">
      <c r="B42" s="47" t="s">
        <v>17</v>
      </c>
      <c r="C42" s="59">
        <f t="shared" si="1"/>
        <v>-1</v>
      </c>
      <c r="D42" s="59" t="str">
        <f t="shared" si="1"/>
        <v>-</v>
      </c>
    </row>
    <row r="43" spans="1:26" ht="17.100000000000001" customHeight="1" thickBot="1" x14ac:dyDescent="0.25">
      <c r="A43" s="27"/>
      <c r="B43" s="48" t="s">
        <v>25</v>
      </c>
      <c r="C43" s="60">
        <f t="shared" si="1"/>
        <v>-4.3478260869565216E-2</v>
      </c>
      <c r="D43" s="60">
        <f t="shared" si="1"/>
        <v>-0.15789473684210525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+C5/U50*1000000</f>
        <v>0.81058963563880082</v>
      </c>
      <c r="D50" s="80">
        <f>+D5/U50*1000000</f>
        <v>0.11579851937697154</v>
      </c>
      <c r="E50" s="80">
        <f>+E5/U50*1000000</f>
        <v>0.34739555813091466</v>
      </c>
      <c r="F50" s="80">
        <f>+F5/U50*1000000</f>
        <v>0.81058963563880082</v>
      </c>
      <c r="G50" s="80">
        <f>+G5/V50*1000000</f>
        <v>0.69485041723451391</v>
      </c>
      <c r="H50" s="80">
        <f>+H5/V50*1000000</f>
        <v>0.4632336114896759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+C6/U51*1000000</f>
        <v>2.2566724161665004</v>
      </c>
      <c r="D51" s="80">
        <f t="shared" ref="D51:D67" si="3">+D6/U51*1000000</f>
        <v>0.75222413872216687</v>
      </c>
      <c r="E51" s="80">
        <f t="shared" ref="E51:E67" si="4">+E6/U51*1000000</f>
        <v>0</v>
      </c>
      <c r="F51" s="80">
        <f t="shared" ref="F51:G51" si="5">+F6/U51*1000000</f>
        <v>0</v>
      </c>
      <c r="G51" s="80">
        <f t="shared" si="5"/>
        <v>0.75450571953060686</v>
      </c>
      <c r="H51" s="80">
        <f t="shared" ref="H51:H67" si="6">+H6/V51*1000000</f>
        <v>0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0</v>
      </c>
      <c r="D52" s="80">
        <f t="shared" si="3"/>
        <v>0</v>
      </c>
      <c r="E52" s="80">
        <f t="shared" si="4"/>
        <v>0</v>
      </c>
      <c r="F52" s="80">
        <f t="shared" ref="F52:G52" si="7">+F7/U52*1000000</f>
        <v>0</v>
      </c>
      <c r="G52" s="80">
        <f t="shared" si="7"/>
        <v>0</v>
      </c>
      <c r="H52" s="80">
        <f t="shared" si="6"/>
        <v>0.98857210644944438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0</v>
      </c>
      <c r="D53" s="80">
        <f t="shared" si="3"/>
        <v>0.85357515686577445</v>
      </c>
      <c r="E53" s="80">
        <f t="shared" si="4"/>
        <v>0</v>
      </c>
      <c r="F53" s="80">
        <f t="shared" ref="F53:G53" si="8">+F8/U53*1000000</f>
        <v>0</v>
      </c>
      <c r="G53" s="80">
        <f t="shared" si="8"/>
        <v>0</v>
      </c>
      <c r="H53" s="80">
        <f t="shared" si="6"/>
        <v>1.705999916406004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0.45956896108002382</v>
      </c>
      <c r="D54" s="80">
        <f t="shared" si="3"/>
        <v>0.91913792216004764</v>
      </c>
      <c r="E54" s="80">
        <f t="shared" si="4"/>
        <v>0.91913792216004764</v>
      </c>
      <c r="F54" s="80">
        <f t="shared" ref="F54:G54" si="9">+F9/U54*1000000</f>
        <v>0.45956896108002382</v>
      </c>
      <c r="G54" s="80">
        <f t="shared" si="9"/>
        <v>0.46054001079505785</v>
      </c>
      <c r="H54" s="80">
        <f t="shared" si="6"/>
        <v>0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0</v>
      </c>
      <c r="D55" s="80">
        <f t="shared" si="3"/>
        <v>0</v>
      </c>
      <c r="E55" s="80">
        <f t="shared" si="4"/>
        <v>0</v>
      </c>
      <c r="F55" s="80">
        <f t="shared" ref="F55:G55" si="10">+F10/U55*1000000</f>
        <v>0</v>
      </c>
      <c r="G55" s="80">
        <f t="shared" si="10"/>
        <v>0</v>
      </c>
      <c r="H55" s="80">
        <f t="shared" si="6"/>
        <v>0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0</v>
      </c>
      <c r="D56" s="80">
        <f t="shared" si="3"/>
        <v>0</v>
      </c>
      <c r="E56" s="80">
        <f t="shared" si="4"/>
        <v>0.41755083055035702</v>
      </c>
      <c r="F56" s="80">
        <f t="shared" ref="F56:G56" si="11">+F11/U56*1000000</f>
        <v>0.41755083055035702</v>
      </c>
      <c r="G56" s="80">
        <f t="shared" si="11"/>
        <v>0.41994203959969445</v>
      </c>
      <c r="H56" s="80">
        <f t="shared" si="6"/>
        <v>0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0.48894471550996199</v>
      </c>
      <c r="D57" s="80">
        <f t="shared" si="3"/>
        <v>0</v>
      </c>
      <c r="E57" s="80">
        <f t="shared" si="4"/>
        <v>0.48894471550996199</v>
      </c>
      <c r="F57" s="80">
        <f t="shared" ref="F57:G57" si="12">+F12/U57*1000000</f>
        <v>0</v>
      </c>
      <c r="G57" s="80">
        <f t="shared" si="12"/>
        <v>0</v>
      </c>
      <c r="H57" s="80">
        <f t="shared" si="6"/>
        <v>0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0.51410716486735586</v>
      </c>
      <c r="D58" s="80">
        <f t="shared" si="3"/>
        <v>0.38558037365051689</v>
      </c>
      <c r="E58" s="80">
        <f t="shared" si="4"/>
        <v>0.25705358243367793</v>
      </c>
      <c r="F58" s="80">
        <f t="shared" ref="F58:G58" si="13">+F13/U58*1000000</f>
        <v>0.12852679121683896</v>
      </c>
      <c r="G58" s="80">
        <f t="shared" si="13"/>
        <v>0.77350208742429993</v>
      </c>
      <c r="H58" s="80">
        <f t="shared" si="6"/>
        <v>0.25783402914143333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0.19773189650791631</v>
      </c>
      <c r="D59" s="80">
        <f t="shared" si="3"/>
        <v>0.98865948253958147</v>
      </c>
      <c r="E59" s="80">
        <f t="shared" si="4"/>
        <v>0</v>
      </c>
      <c r="F59" s="80">
        <f t="shared" ref="F59:G59" si="14">+F14/U59*1000000</f>
        <v>0.98865948253958147</v>
      </c>
      <c r="G59" s="80">
        <f t="shared" si="14"/>
        <v>0.39608548713068742</v>
      </c>
      <c r="H59" s="80">
        <f t="shared" si="6"/>
        <v>0.59412823069603105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0</v>
      </c>
      <c r="D60" s="80">
        <f t="shared" si="3"/>
        <v>0</v>
      </c>
      <c r="E60" s="80">
        <f t="shared" si="4"/>
        <v>0</v>
      </c>
      <c r="F60" s="80">
        <f t="shared" ref="F60:G60" si="15">+F15/U60*1000000</f>
        <v>0</v>
      </c>
      <c r="G60" s="80">
        <f t="shared" si="15"/>
        <v>0</v>
      </c>
      <c r="H60" s="80">
        <f t="shared" si="6"/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0</v>
      </c>
      <c r="D61" s="80">
        <f t="shared" si="3"/>
        <v>0</v>
      </c>
      <c r="E61" s="80">
        <f t="shared" si="4"/>
        <v>0</v>
      </c>
      <c r="F61" s="80">
        <f t="shared" ref="F61:G61" si="16">+F16/U61*1000000</f>
        <v>0.74024203693881785</v>
      </c>
      <c r="G61" s="80">
        <f t="shared" si="16"/>
        <v>0</v>
      </c>
      <c r="H61" s="80">
        <f t="shared" si="6"/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0.58998024746131494</v>
      </c>
      <c r="D62" s="80">
        <f t="shared" si="3"/>
        <v>0.44248518559598626</v>
      </c>
      <c r="E62" s="80">
        <f t="shared" si="4"/>
        <v>0.44248518559598626</v>
      </c>
      <c r="F62" s="80">
        <f t="shared" ref="F62:G62" si="17">+F17/U62*1000000</f>
        <v>0.73747530932664374</v>
      </c>
      <c r="G62" s="80">
        <f t="shared" si="17"/>
        <v>0.59297991829033214</v>
      </c>
      <c r="H62" s="80">
        <f t="shared" si="6"/>
        <v>0.44473493871774911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0</v>
      </c>
      <c r="D63" s="80">
        <f t="shared" si="3"/>
        <v>0.66170344965859418</v>
      </c>
      <c r="E63" s="80">
        <f t="shared" si="4"/>
        <v>0</v>
      </c>
      <c r="F63" s="80">
        <f t="shared" ref="F63:G63" si="18">+F18/U63*1000000</f>
        <v>0</v>
      </c>
      <c r="G63" s="80">
        <f t="shared" si="18"/>
        <v>0</v>
      </c>
      <c r="H63" s="80">
        <f t="shared" si="6"/>
        <v>0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1.512408555997683</v>
      </c>
      <c r="D64" s="80">
        <f t="shared" si="3"/>
        <v>0</v>
      </c>
      <c r="E64" s="80">
        <f t="shared" si="4"/>
        <v>3.024817111995366</v>
      </c>
      <c r="F64" s="80">
        <f t="shared" ref="F64:G64" si="19">+F19/U64*1000000</f>
        <v>0</v>
      </c>
      <c r="G64" s="80">
        <f t="shared" si="19"/>
        <v>0</v>
      </c>
      <c r="H64" s="80">
        <f t="shared" si="6"/>
        <v>0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0</v>
      </c>
      <c r="D65" s="80">
        <f t="shared" si="3"/>
        <v>0.90069641847076154</v>
      </c>
      <c r="E65" s="80">
        <f t="shared" si="4"/>
        <v>0</v>
      </c>
      <c r="F65" s="80">
        <f t="shared" ref="F65:G65" si="20">+F20/U65*1000000</f>
        <v>0</v>
      </c>
      <c r="G65" s="80">
        <f t="shared" si="20"/>
        <v>0.45196494017566069</v>
      </c>
      <c r="H65" s="80">
        <f t="shared" si="6"/>
        <v>0.45196494017566069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3.1258400695186834</v>
      </c>
      <c r="D66" s="80">
        <f t="shared" si="3"/>
        <v>0</v>
      </c>
      <c r="E66" s="80">
        <f t="shared" si="4"/>
        <v>0</v>
      </c>
      <c r="F66" s="80">
        <f t="shared" ref="F66:G66" si="21">+F21/U66*1000000</f>
        <v>0</v>
      </c>
      <c r="G66" s="80">
        <f t="shared" si="21"/>
        <v>0</v>
      </c>
      <c r="H66" s="80">
        <f t="shared" si="6"/>
        <v>0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0.48471263758594563</v>
      </c>
      <c r="D67" s="83">
        <f t="shared" si="3"/>
        <v>0.40041478757099852</v>
      </c>
      <c r="E67" s="83">
        <f t="shared" si="4"/>
        <v>0.29504247505231473</v>
      </c>
      <c r="F67" s="83">
        <f t="shared" ref="F67:G67" si="22">+F22/U67*1000000</f>
        <v>0.46363817508220884</v>
      </c>
      <c r="G67" s="83">
        <f t="shared" si="22"/>
        <v>0.46467764498581454</v>
      </c>
      <c r="H67" s="83">
        <f t="shared" si="6"/>
        <v>0.3379473781715015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I24" sqref="I24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20" width="12.28515625" style="2" customWidth="1"/>
    <col min="21" max="21" width="0.28515625" style="2" customWidth="1"/>
    <col min="22" max="22" width="12.28515625" style="2" hidden="1" customWidth="1"/>
    <col min="23" max="65" width="12.28515625" style="2" customWidth="1"/>
    <col min="66" max="16384" width="11.42578125" style="2"/>
  </cols>
  <sheetData>
    <row r="1" spans="1:10" ht="17.25" customHeight="1" x14ac:dyDescent="0.2">
      <c r="J1" s="7"/>
    </row>
    <row r="2" spans="1:10" ht="39" customHeight="1" x14ac:dyDescent="0.2">
      <c r="A2" s="52"/>
      <c r="B2" s="53"/>
      <c r="C2" s="63"/>
      <c r="D2" s="64"/>
      <c r="E2" s="64"/>
      <c r="F2" s="64"/>
    </row>
    <row r="3" spans="1:10" ht="25.5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</row>
    <row r="5" spans="1:10" ht="17.100000000000001" customHeight="1" thickBot="1" x14ac:dyDescent="0.25">
      <c r="B5" s="47" t="s">
        <v>12</v>
      </c>
      <c r="C5" s="36">
        <v>1781</v>
      </c>
      <c r="D5" s="36">
        <v>1239</v>
      </c>
      <c r="E5" s="36">
        <v>1598</v>
      </c>
      <c r="F5" s="36">
        <v>2031</v>
      </c>
      <c r="G5" s="36">
        <v>1917</v>
      </c>
      <c r="H5" s="36">
        <v>2044</v>
      </c>
    </row>
    <row r="6" spans="1:10" ht="17.100000000000001" customHeight="1" thickBot="1" x14ac:dyDescent="0.25">
      <c r="B6" s="47" t="s">
        <v>13</v>
      </c>
      <c r="C6" s="36">
        <v>177</v>
      </c>
      <c r="D6" s="36">
        <v>157</v>
      </c>
      <c r="E6" s="36">
        <v>143</v>
      </c>
      <c r="F6" s="36">
        <v>160</v>
      </c>
      <c r="G6" s="36">
        <v>181</v>
      </c>
      <c r="H6" s="36">
        <v>207</v>
      </c>
    </row>
    <row r="7" spans="1:10" ht="17.100000000000001" customHeight="1" thickBot="1" x14ac:dyDescent="0.25">
      <c r="B7" s="47" t="s">
        <v>563</v>
      </c>
      <c r="C7" s="36">
        <v>202</v>
      </c>
      <c r="D7" s="36">
        <v>160</v>
      </c>
      <c r="E7" s="36">
        <v>176</v>
      </c>
      <c r="F7" s="36">
        <v>231</v>
      </c>
      <c r="G7" s="36">
        <v>217</v>
      </c>
      <c r="H7" s="36">
        <v>230</v>
      </c>
    </row>
    <row r="8" spans="1:10" ht="17.100000000000001" customHeight="1" thickBot="1" x14ac:dyDescent="0.25">
      <c r="B8" s="47" t="s">
        <v>53</v>
      </c>
      <c r="C8" s="36">
        <v>184</v>
      </c>
      <c r="D8" s="36">
        <v>146</v>
      </c>
      <c r="E8" s="36">
        <v>175</v>
      </c>
      <c r="F8" s="36">
        <v>224</v>
      </c>
      <c r="G8" s="36">
        <v>232</v>
      </c>
      <c r="H8" s="36">
        <v>232</v>
      </c>
    </row>
    <row r="9" spans="1:10" ht="17.100000000000001" customHeight="1" thickBot="1" x14ac:dyDescent="0.25">
      <c r="B9" s="47" t="s">
        <v>14</v>
      </c>
      <c r="C9" s="36">
        <v>469</v>
      </c>
      <c r="D9" s="36">
        <v>358</v>
      </c>
      <c r="E9" s="36">
        <v>457</v>
      </c>
      <c r="F9" s="36">
        <v>473</v>
      </c>
      <c r="G9" s="36">
        <v>479</v>
      </c>
      <c r="H9" s="36">
        <v>502</v>
      </c>
    </row>
    <row r="10" spans="1:10" ht="17.100000000000001" customHeight="1" thickBot="1" x14ac:dyDescent="0.25">
      <c r="B10" s="47" t="s">
        <v>15</v>
      </c>
      <c r="C10" s="36">
        <v>99</v>
      </c>
      <c r="D10" s="36">
        <v>58</v>
      </c>
      <c r="E10" s="36">
        <v>70</v>
      </c>
      <c r="F10" s="36">
        <v>89</v>
      </c>
      <c r="G10" s="36">
        <v>78</v>
      </c>
      <c r="H10" s="36">
        <v>90</v>
      </c>
    </row>
    <row r="11" spans="1:10" ht="17.100000000000001" customHeight="1" thickBot="1" x14ac:dyDescent="0.25">
      <c r="B11" s="47" t="s">
        <v>52</v>
      </c>
      <c r="C11" s="36">
        <v>314</v>
      </c>
      <c r="D11" s="36">
        <v>249</v>
      </c>
      <c r="E11" s="36">
        <v>268</v>
      </c>
      <c r="F11" s="36">
        <v>377</v>
      </c>
      <c r="G11" s="36">
        <v>427</v>
      </c>
      <c r="H11" s="36">
        <v>392</v>
      </c>
    </row>
    <row r="12" spans="1:10" ht="17.100000000000001" customHeight="1" thickBot="1" x14ac:dyDescent="0.25">
      <c r="B12" s="47" t="s">
        <v>36</v>
      </c>
      <c r="C12" s="36">
        <v>284</v>
      </c>
      <c r="D12" s="36">
        <v>220</v>
      </c>
      <c r="E12" s="36">
        <v>289</v>
      </c>
      <c r="F12" s="36">
        <v>386</v>
      </c>
      <c r="G12" s="36">
        <v>346</v>
      </c>
      <c r="H12" s="36">
        <v>360</v>
      </c>
    </row>
    <row r="13" spans="1:10" ht="17.100000000000001" customHeight="1" thickBot="1" x14ac:dyDescent="0.25">
      <c r="B13" s="47" t="s">
        <v>23</v>
      </c>
      <c r="C13" s="36">
        <v>1150</v>
      </c>
      <c r="D13" s="36">
        <v>839</v>
      </c>
      <c r="E13" s="36">
        <v>1026</v>
      </c>
      <c r="F13" s="36">
        <v>1236</v>
      </c>
      <c r="G13" s="36">
        <v>1201</v>
      </c>
      <c r="H13" s="36">
        <v>1149</v>
      </c>
    </row>
    <row r="14" spans="1:10" ht="17.100000000000001" customHeight="1" thickBot="1" x14ac:dyDescent="0.25">
      <c r="B14" s="47" t="s">
        <v>54</v>
      </c>
      <c r="C14" s="36">
        <v>1020</v>
      </c>
      <c r="D14" s="36">
        <v>693</v>
      </c>
      <c r="E14" s="36">
        <v>971</v>
      </c>
      <c r="F14" s="36">
        <v>1113</v>
      </c>
      <c r="G14" s="36">
        <v>1087</v>
      </c>
      <c r="H14" s="36">
        <v>1063</v>
      </c>
    </row>
    <row r="15" spans="1:10" ht="17.100000000000001" customHeight="1" thickBot="1" x14ac:dyDescent="0.25">
      <c r="B15" s="47" t="s">
        <v>24</v>
      </c>
      <c r="C15" s="36">
        <v>161</v>
      </c>
      <c r="D15" s="36">
        <v>141</v>
      </c>
      <c r="E15" s="36">
        <v>158</v>
      </c>
      <c r="F15" s="36">
        <v>166</v>
      </c>
      <c r="G15" s="36">
        <v>167</v>
      </c>
      <c r="H15" s="36">
        <v>177</v>
      </c>
    </row>
    <row r="16" spans="1:10" ht="17.100000000000001" customHeight="1" thickBot="1" x14ac:dyDescent="0.25">
      <c r="B16" s="47" t="s">
        <v>16</v>
      </c>
      <c r="C16" s="36">
        <v>429</v>
      </c>
      <c r="D16" s="36">
        <v>323</v>
      </c>
      <c r="E16" s="36">
        <v>420</v>
      </c>
      <c r="F16" s="36">
        <v>424</v>
      </c>
      <c r="G16" s="36">
        <v>436</v>
      </c>
      <c r="H16" s="36">
        <v>477</v>
      </c>
    </row>
    <row r="17" spans="2:8" ht="17.100000000000001" customHeight="1" thickBot="1" x14ac:dyDescent="0.25">
      <c r="B17" s="47" t="s">
        <v>564</v>
      </c>
      <c r="C17" s="36">
        <v>946</v>
      </c>
      <c r="D17" s="36">
        <v>725</v>
      </c>
      <c r="E17" s="36">
        <v>1060</v>
      </c>
      <c r="F17" s="36">
        <v>1309</v>
      </c>
      <c r="G17" s="36">
        <v>894</v>
      </c>
      <c r="H17" s="36">
        <v>1363</v>
      </c>
    </row>
    <row r="18" spans="2:8" ht="17.100000000000001" customHeight="1" thickBot="1" x14ac:dyDescent="0.25">
      <c r="B18" s="47" t="s">
        <v>565</v>
      </c>
      <c r="C18" s="36">
        <v>215</v>
      </c>
      <c r="D18" s="36">
        <v>239</v>
      </c>
      <c r="E18" s="36">
        <v>188</v>
      </c>
      <c r="F18" s="36">
        <v>262</v>
      </c>
      <c r="G18" s="36">
        <v>268</v>
      </c>
      <c r="H18" s="36">
        <v>277</v>
      </c>
    </row>
    <row r="19" spans="2:8" ht="17.100000000000001" customHeight="1" thickBot="1" x14ac:dyDescent="0.25">
      <c r="B19" s="47" t="s">
        <v>566</v>
      </c>
      <c r="C19" s="36">
        <v>77</v>
      </c>
      <c r="D19" s="36">
        <v>60</v>
      </c>
      <c r="E19" s="36">
        <v>57</v>
      </c>
      <c r="F19" s="36">
        <v>74</v>
      </c>
      <c r="G19" s="36">
        <v>112</v>
      </c>
      <c r="H19" s="36">
        <v>71</v>
      </c>
    </row>
    <row r="20" spans="2:8" ht="17.100000000000001" customHeight="1" thickBot="1" x14ac:dyDescent="0.25">
      <c r="B20" s="47" t="s">
        <v>37</v>
      </c>
      <c r="C20" s="36">
        <v>311</v>
      </c>
      <c r="D20" s="36">
        <v>256</v>
      </c>
      <c r="E20" s="36">
        <v>274</v>
      </c>
      <c r="F20" s="36">
        <v>346</v>
      </c>
      <c r="G20" s="36">
        <v>353</v>
      </c>
      <c r="H20" s="36">
        <v>330</v>
      </c>
    </row>
    <row r="21" spans="2:8" ht="17.100000000000001" customHeight="1" thickBot="1" x14ac:dyDescent="0.25">
      <c r="B21" s="47" t="s">
        <v>17</v>
      </c>
      <c r="C21" s="36">
        <v>35</v>
      </c>
      <c r="D21" s="36">
        <v>17</v>
      </c>
      <c r="E21" s="36">
        <v>46</v>
      </c>
      <c r="F21" s="36">
        <v>59</v>
      </c>
      <c r="G21" s="36">
        <v>44</v>
      </c>
      <c r="H21" s="36">
        <v>38</v>
      </c>
    </row>
    <row r="22" spans="2:8" ht="17.100000000000001" customHeight="1" thickBot="1" x14ac:dyDescent="0.25">
      <c r="B22" s="48" t="s">
        <v>25</v>
      </c>
      <c r="C22" s="50">
        <f t="shared" ref="C22:E22" si="0">SUM(C5:C21)</f>
        <v>7854</v>
      </c>
      <c r="D22" s="50">
        <f t="shared" si="0"/>
        <v>5880</v>
      </c>
      <c r="E22" s="50">
        <f t="shared" si="0"/>
        <v>7376</v>
      </c>
      <c r="F22" s="50">
        <f>SUM(F5:F21)</f>
        <v>8960</v>
      </c>
      <c r="G22" s="50">
        <f>SUM(G5:G21)</f>
        <v>8439</v>
      </c>
      <c r="H22" s="50">
        <f>SUM(H5:H21)</f>
        <v>9002</v>
      </c>
    </row>
    <row r="25" spans="2:8" ht="39" customHeight="1" x14ac:dyDescent="0.2">
      <c r="B25" s="19"/>
      <c r="C25" s="34" t="s">
        <v>573</v>
      </c>
      <c r="D25" s="34" t="s">
        <v>587</v>
      </c>
    </row>
    <row r="26" spans="2:8" ht="17.100000000000001" customHeight="1" thickBot="1" x14ac:dyDescent="0.25">
      <c r="B26" s="47" t="s">
        <v>12</v>
      </c>
      <c r="C26" s="59">
        <f t="shared" ref="C26:D43" si="1">+(G5-C5)/C5</f>
        <v>7.6361594609769795E-2</v>
      </c>
      <c r="D26" s="59">
        <f t="shared" si="1"/>
        <v>0.64971751412429379</v>
      </c>
    </row>
    <row r="27" spans="2:8" ht="17.100000000000001" customHeight="1" thickBot="1" x14ac:dyDescent="0.25">
      <c r="B27" s="47" t="s">
        <v>13</v>
      </c>
      <c r="C27" s="59">
        <f t="shared" si="1"/>
        <v>2.2598870056497175E-2</v>
      </c>
      <c r="D27" s="59">
        <f t="shared" si="1"/>
        <v>0.31847133757961782</v>
      </c>
    </row>
    <row r="28" spans="2:8" ht="17.100000000000001" customHeight="1" thickBot="1" x14ac:dyDescent="0.25">
      <c r="B28" s="47" t="s">
        <v>563</v>
      </c>
      <c r="C28" s="59">
        <f t="shared" si="1"/>
        <v>7.4257425742574254E-2</v>
      </c>
      <c r="D28" s="59">
        <f t="shared" si="1"/>
        <v>0.4375</v>
      </c>
    </row>
    <row r="29" spans="2:8" ht="17.100000000000001" customHeight="1" thickBot="1" x14ac:dyDescent="0.25">
      <c r="B29" s="47" t="s">
        <v>53</v>
      </c>
      <c r="C29" s="59">
        <f t="shared" si="1"/>
        <v>0.2608695652173913</v>
      </c>
      <c r="D29" s="59">
        <f t="shared" si="1"/>
        <v>0.58904109589041098</v>
      </c>
    </row>
    <row r="30" spans="2:8" ht="17.100000000000001" customHeight="1" thickBot="1" x14ac:dyDescent="0.25">
      <c r="B30" s="47" t="s">
        <v>14</v>
      </c>
      <c r="C30" s="59">
        <f t="shared" si="1"/>
        <v>2.1321961620469083E-2</v>
      </c>
      <c r="D30" s="59">
        <f t="shared" si="1"/>
        <v>0.4022346368715084</v>
      </c>
    </row>
    <row r="31" spans="2:8" ht="17.100000000000001" customHeight="1" thickBot="1" x14ac:dyDescent="0.25">
      <c r="B31" s="47" t="s">
        <v>15</v>
      </c>
      <c r="C31" s="59">
        <f t="shared" si="1"/>
        <v>-0.21212121212121213</v>
      </c>
      <c r="D31" s="59">
        <f t="shared" si="1"/>
        <v>0.55172413793103448</v>
      </c>
    </row>
    <row r="32" spans="2:8" ht="17.100000000000001" customHeight="1" thickBot="1" x14ac:dyDescent="0.25">
      <c r="B32" s="47" t="s">
        <v>52</v>
      </c>
      <c r="C32" s="59">
        <f t="shared" si="1"/>
        <v>0.35987261146496813</v>
      </c>
      <c r="D32" s="59">
        <f t="shared" si="1"/>
        <v>0.57429718875502012</v>
      </c>
    </row>
    <row r="33" spans="1:25" ht="17.100000000000001" customHeight="1" thickBot="1" x14ac:dyDescent="0.25">
      <c r="B33" s="47" t="s">
        <v>36</v>
      </c>
      <c r="C33" s="59">
        <f t="shared" si="1"/>
        <v>0.21830985915492956</v>
      </c>
      <c r="D33" s="59">
        <f t="shared" si="1"/>
        <v>0.63636363636363635</v>
      </c>
    </row>
    <row r="34" spans="1:25" ht="17.100000000000001" customHeight="1" thickBot="1" x14ac:dyDescent="0.25">
      <c r="B34" s="47" t="s">
        <v>23</v>
      </c>
      <c r="C34" s="59">
        <f t="shared" si="1"/>
        <v>4.4347826086956518E-2</v>
      </c>
      <c r="D34" s="59">
        <f t="shared" si="1"/>
        <v>0.36948748510131108</v>
      </c>
    </row>
    <row r="35" spans="1:25" ht="17.100000000000001" customHeight="1" thickBot="1" x14ac:dyDescent="0.25">
      <c r="B35" s="47" t="s">
        <v>54</v>
      </c>
      <c r="C35" s="59">
        <f t="shared" si="1"/>
        <v>6.5686274509803924E-2</v>
      </c>
      <c r="D35" s="59">
        <f t="shared" si="1"/>
        <v>0.53391053391053389</v>
      </c>
    </row>
    <row r="36" spans="1:25" ht="17.100000000000001" customHeight="1" thickBot="1" x14ac:dyDescent="0.25">
      <c r="B36" s="47" t="s">
        <v>24</v>
      </c>
      <c r="C36" s="59">
        <f t="shared" si="1"/>
        <v>3.7267080745341616E-2</v>
      </c>
      <c r="D36" s="59">
        <f t="shared" si="1"/>
        <v>0.25531914893617019</v>
      </c>
    </row>
    <row r="37" spans="1:25" ht="17.100000000000001" customHeight="1" thickBot="1" x14ac:dyDescent="0.25">
      <c r="B37" s="47" t="s">
        <v>16</v>
      </c>
      <c r="C37" s="59">
        <f t="shared" si="1"/>
        <v>1.6317016317016316E-2</v>
      </c>
      <c r="D37" s="59">
        <f t="shared" si="1"/>
        <v>0.47678018575851394</v>
      </c>
    </row>
    <row r="38" spans="1:25" ht="17.100000000000001" customHeight="1" thickBot="1" x14ac:dyDescent="0.25">
      <c r="B38" s="47" t="s">
        <v>564</v>
      </c>
      <c r="C38" s="59">
        <f t="shared" si="1"/>
        <v>-5.4968287526427059E-2</v>
      </c>
      <c r="D38" s="59">
        <f t="shared" si="1"/>
        <v>0.88</v>
      </c>
    </row>
    <row r="39" spans="1:25" ht="17.100000000000001" customHeight="1" thickBot="1" x14ac:dyDescent="0.25">
      <c r="B39" s="47" t="s">
        <v>565</v>
      </c>
      <c r="C39" s="59">
        <f t="shared" si="1"/>
        <v>0.24651162790697675</v>
      </c>
      <c r="D39" s="59">
        <f t="shared" si="1"/>
        <v>0.15899581589958159</v>
      </c>
    </row>
    <row r="40" spans="1:25" ht="17.100000000000001" customHeight="1" thickBot="1" x14ac:dyDescent="0.25">
      <c r="B40" s="47" t="s">
        <v>566</v>
      </c>
      <c r="C40" s="59">
        <f t="shared" si="1"/>
        <v>0.45454545454545453</v>
      </c>
      <c r="D40" s="59">
        <f t="shared" si="1"/>
        <v>0.18333333333333332</v>
      </c>
    </row>
    <row r="41" spans="1:25" ht="17.100000000000001" customHeight="1" thickBot="1" x14ac:dyDescent="0.25">
      <c r="B41" s="47" t="s">
        <v>37</v>
      </c>
      <c r="C41" s="59">
        <f t="shared" si="1"/>
        <v>0.13504823151125403</v>
      </c>
      <c r="D41" s="59">
        <f t="shared" si="1"/>
        <v>0.2890625</v>
      </c>
    </row>
    <row r="42" spans="1:25" ht="17.100000000000001" customHeight="1" thickBot="1" x14ac:dyDescent="0.25">
      <c r="B42" s="47" t="s">
        <v>17</v>
      </c>
      <c r="C42" s="59">
        <f t="shared" si="1"/>
        <v>0.25714285714285712</v>
      </c>
      <c r="D42" s="59">
        <f t="shared" si="1"/>
        <v>1.2352941176470589</v>
      </c>
    </row>
    <row r="43" spans="1:25" ht="17.100000000000001" customHeight="1" thickBot="1" x14ac:dyDescent="0.25">
      <c r="B43" s="48" t="s">
        <v>25</v>
      </c>
      <c r="C43" s="60">
        <f t="shared" si="1"/>
        <v>7.4484339190221543E-2</v>
      </c>
      <c r="D43" s="60">
        <f t="shared" si="1"/>
        <v>0.53095238095238095</v>
      </c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" thickBot="1" x14ac:dyDescent="0.25">
      <c r="A50" s="81"/>
      <c r="B50" s="82" t="s">
        <v>575</v>
      </c>
      <c r="C50" s="80">
        <f>+C5/U50*100000</f>
        <v>20.62371630103863</v>
      </c>
      <c r="D50" s="80">
        <f>+D5/U50*100000</f>
        <v>14.347436550806773</v>
      </c>
      <c r="E50" s="80">
        <f>+E5/U50*100000</f>
        <v>18.504603396440054</v>
      </c>
      <c r="F50" s="80">
        <f>+F5/U50*100000</f>
        <v>23.51867928546292</v>
      </c>
      <c r="G50" s="80">
        <f>+G5/V50*100000</f>
        <v>22.200470830642718</v>
      </c>
      <c r="H50" s="80">
        <f>+H5/V50*100000</f>
        <v>23.671237547122441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8634952</v>
      </c>
      <c r="W50" s="81"/>
      <c r="X50" s="81"/>
      <c r="Y50" s="81"/>
    </row>
    <row r="51" spans="1:25" ht="15" thickBot="1" x14ac:dyDescent="0.25">
      <c r="A51" s="81"/>
      <c r="B51" s="82" t="s">
        <v>576</v>
      </c>
      <c r="C51" s="80">
        <f t="shared" ref="C51:C67" si="2">+C6/U51*100000</f>
        <v>13.314367255382351</v>
      </c>
      <c r="D51" s="80">
        <f t="shared" ref="D51:D67" si="3">+D6/U51*100000</f>
        <v>11.809918977938018</v>
      </c>
      <c r="E51" s="80">
        <f t="shared" ref="E51:E67" si="4">+E6/U51*100000</f>
        <v>10.756805183726986</v>
      </c>
      <c r="F51" s="80">
        <f t="shared" ref="F51:G66" si="5">+F6/U51*100000</f>
        <v>12.035586219554668</v>
      </c>
      <c r="G51" s="80">
        <f t="shared" si="5"/>
        <v>13.656553523503986</v>
      </c>
      <c r="H51" s="80">
        <f t="shared" ref="H51:H67" si="6">+H6/V51*100000</f>
        <v>15.618268394283563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1325371</v>
      </c>
      <c r="W51" s="81"/>
      <c r="X51" s="81"/>
      <c r="Y51" s="81"/>
    </row>
    <row r="52" spans="1:25" ht="15" thickBot="1" x14ac:dyDescent="0.25">
      <c r="A52" s="81"/>
      <c r="B52" s="82" t="s">
        <v>577</v>
      </c>
      <c r="C52" s="80">
        <f t="shared" si="2"/>
        <v>19.827559129314949</v>
      </c>
      <c r="D52" s="80">
        <f t="shared" si="3"/>
        <v>15.704997330150453</v>
      </c>
      <c r="E52" s="80">
        <f t="shared" si="4"/>
        <v>17.275497063165499</v>
      </c>
      <c r="F52" s="80">
        <f t="shared" si="5"/>
        <v>22.674089895404716</v>
      </c>
      <c r="G52" s="80">
        <f t="shared" si="5"/>
        <v>21.452014709952945</v>
      </c>
      <c r="H52" s="80">
        <f t="shared" si="6"/>
        <v>22.737158448337222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1011560</v>
      </c>
      <c r="W52" s="81"/>
      <c r="X52" s="81"/>
      <c r="Y52" s="81"/>
    </row>
    <row r="53" spans="1:25" ht="15" thickBot="1" x14ac:dyDescent="0.25">
      <c r="A53" s="81"/>
      <c r="B53" s="82" t="s">
        <v>53</v>
      </c>
      <c r="C53" s="80">
        <f t="shared" si="2"/>
        <v>15.705782886330251</v>
      </c>
      <c r="D53" s="80">
        <f t="shared" si="3"/>
        <v>12.462197290240306</v>
      </c>
      <c r="E53" s="80">
        <f t="shared" si="4"/>
        <v>14.937565245151053</v>
      </c>
      <c r="F53" s="80">
        <f t="shared" si="5"/>
        <v>19.120083513793347</v>
      </c>
      <c r="G53" s="80">
        <f t="shared" si="5"/>
        <v>19.789599030309649</v>
      </c>
      <c r="H53" s="80">
        <f t="shared" si="6"/>
        <v>19.789599030309649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1172333</v>
      </c>
      <c r="W53" s="81"/>
      <c r="X53" s="81"/>
      <c r="Y53" s="81"/>
    </row>
    <row r="54" spans="1:25" ht="15" thickBot="1" x14ac:dyDescent="0.25">
      <c r="A54" s="81"/>
      <c r="B54" s="82" t="s">
        <v>14</v>
      </c>
      <c r="C54" s="80">
        <f t="shared" si="2"/>
        <v>21.553784274653115</v>
      </c>
      <c r="D54" s="80">
        <f t="shared" si="3"/>
        <v>16.452568806664853</v>
      </c>
      <c r="E54" s="80">
        <f t="shared" si="4"/>
        <v>21.00230152135709</v>
      </c>
      <c r="F54" s="80">
        <f t="shared" si="5"/>
        <v>21.737611859085128</v>
      </c>
      <c r="G54" s="80">
        <f t="shared" si="5"/>
        <v>22.059866517083272</v>
      </c>
      <c r="H54" s="80">
        <f t="shared" si="6"/>
        <v>23.119108541911906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2171364</v>
      </c>
      <c r="W54" s="81"/>
      <c r="X54" s="81"/>
      <c r="Y54" s="81"/>
    </row>
    <row r="55" spans="1:25" ht="15" thickBot="1" x14ac:dyDescent="0.25">
      <c r="A55" s="81"/>
      <c r="B55" s="82" t="s">
        <v>15</v>
      </c>
      <c r="C55" s="80">
        <f t="shared" si="2"/>
        <v>16.983899606282328</v>
      </c>
      <c r="D55" s="80">
        <f t="shared" si="3"/>
        <v>9.9501634057007582</v>
      </c>
      <c r="E55" s="80">
        <f t="shared" si="4"/>
        <v>12.008817903431948</v>
      </c>
      <c r="F55" s="80">
        <f t="shared" si="5"/>
        <v>15.268354191506333</v>
      </c>
      <c r="G55" s="80">
        <f t="shared" si="5"/>
        <v>13.34912409208842</v>
      </c>
      <c r="H55" s="80">
        <f t="shared" si="6"/>
        <v>15.402835490871254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584308</v>
      </c>
      <c r="W55" s="81"/>
      <c r="X55" s="81"/>
      <c r="Y55" s="81"/>
    </row>
    <row r="56" spans="1:25" ht="15" thickBot="1" x14ac:dyDescent="0.25">
      <c r="A56" s="81"/>
      <c r="B56" s="82" t="s">
        <v>578</v>
      </c>
      <c r="C56" s="80">
        <f t="shared" si="2"/>
        <v>13.111096079281211</v>
      </c>
      <c r="D56" s="80">
        <f t="shared" si="3"/>
        <v>10.397015680703891</v>
      </c>
      <c r="E56" s="80">
        <f t="shared" si="4"/>
        <v>11.19036225874957</v>
      </c>
      <c r="F56" s="80">
        <f t="shared" si="5"/>
        <v>15.74166631174846</v>
      </c>
      <c r="G56" s="80">
        <f t="shared" si="5"/>
        <v>17.931525090906952</v>
      </c>
      <c r="H56" s="80">
        <f t="shared" si="6"/>
        <v>16.461727952308024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2381281</v>
      </c>
      <c r="W56" s="81"/>
      <c r="X56" s="81"/>
      <c r="Y56" s="81"/>
    </row>
    <row r="57" spans="1:25" ht="15" thickBot="1" x14ac:dyDescent="0.25">
      <c r="A57" s="81"/>
      <c r="B57" s="82" t="s">
        <v>579</v>
      </c>
      <c r="C57" s="80">
        <f t="shared" si="2"/>
        <v>13.886029920482921</v>
      </c>
      <c r="D57" s="80">
        <f t="shared" si="3"/>
        <v>10.756783741219165</v>
      </c>
      <c r="E57" s="80">
        <f t="shared" si="4"/>
        <v>14.130502278237902</v>
      </c>
      <c r="F57" s="80">
        <f t="shared" si="5"/>
        <v>18.873266018684536</v>
      </c>
      <c r="G57" s="80">
        <f t="shared" si="5"/>
        <v>16.896247275113879</v>
      </c>
      <c r="H57" s="80">
        <f t="shared" si="6"/>
        <v>17.579910459656059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2047792</v>
      </c>
      <c r="W57" s="81"/>
      <c r="X57" s="81"/>
      <c r="Y57" s="81"/>
    </row>
    <row r="58" spans="1:25" ht="15" thickBot="1" x14ac:dyDescent="0.25">
      <c r="A58" s="81"/>
      <c r="B58" s="82" t="s">
        <v>23</v>
      </c>
      <c r="C58" s="80">
        <f t="shared" si="2"/>
        <v>14.780580989936482</v>
      </c>
      <c r="D58" s="80">
        <f t="shared" si="3"/>
        <v>10.78339778309279</v>
      </c>
      <c r="E58" s="80">
        <f t="shared" si="4"/>
        <v>13.186848778847679</v>
      </c>
      <c r="F58" s="80">
        <f t="shared" si="5"/>
        <v>15.885911394401296</v>
      </c>
      <c r="G58" s="80">
        <f t="shared" si="5"/>
        <v>15.482933449943069</v>
      </c>
      <c r="H58" s="80">
        <f t="shared" si="6"/>
        <v>14.812564974175343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7756928</v>
      </c>
      <c r="W58" s="81"/>
      <c r="X58" s="81"/>
      <c r="Y58" s="81"/>
    </row>
    <row r="59" spans="1:25" ht="15" thickBot="1" x14ac:dyDescent="0.25">
      <c r="A59" s="81"/>
      <c r="B59" s="82" t="s">
        <v>580</v>
      </c>
      <c r="C59" s="80">
        <f t="shared" si="2"/>
        <v>20.168653443807461</v>
      </c>
      <c r="D59" s="80">
        <f t="shared" si="3"/>
        <v>13.702820427998599</v>
      </c>
      <c r="E59" s="80">
        <f t="shared" si="4"/>
        <v>19.199767150918674</v>
      </c>
      <c r="F59" s="80">
        <f t="shared" si="5"/>
        <v>22.007560081331082</v>
      </c>
      <c r="G59" s="80">
        <f t="shared" si="5"/>
        <v>21.527246225552862</v>
      </c>
      <c r="H59" s="80">
        <f t="shared" si="6"/>
        <v>21.051943640996036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5049415</v>
      </c>
      <c r="W59" s="81"/>
      <c r="X59" s="81"/>
      <c r="Y59" s="81"/>
    </row>
    <row r="60" spans="1:25" ht="15" thickBot="1" x14ac:dyDescent="0.25">
      <c r="A60" s="81"/>
      <c r="B60" s="82" t="s">
        <v>24</v>
      </c>
      <c r="C60" s="80">
        <f t="shared" si="2"/>
        <v>15.131763827941507</v>
      </c>
      <c r="D60" s="80">
        <f t="shared" si="3"/>
        <v>13.252041613290389</v>
      </c>
      <c r="E60" s="80">
        <f t="shared" si="4"/>
        <v>14.849805495743839</v>
      </c>
      <c r="F60" s="80">
        <f t="shared" si="5"/>
        <v>15.601694381604288</v>
      </c>
      <c r="G60" s="80">
        <f t="shared" si="5"/>
        <v>15.7731239191396</v>
      </c>
      <c r="H60" s="80">
        <f t="shared" si="6"/>
        <v>16.717622357411432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1058763</v>
      </c>
      <c r="W60" s="81"/>
      <c r="X60" s="81"/>
      <c r="Y60" s="81"/>
    </row>
    <row r="61" spans="1:25" ht="15" thickBot="1" x14ac:dyDescent="0.25">
      <c r="A61" s="81"/>
      <c r="B61" s="82" t="s">
        <v>16</v>
      </c>
      <c r="C61" s="80">
        <f t="shared" si="2"/>
        <v>15.878191692337642</v>
      </c>
      <c r="D61" s="80">
        <f t="shared" si="3"/>
        <v>11.954908896561909</v>
      </c>
      <c r="E61" s="80">
        <f t="shared" si="4"/>
        <v>15.545082775715176</v>
      </c>
      <c r="F61" s="80">
        <f t="shared" si="5"/>
        <v>15.693131183102938</v>
      </c>
      <c r="G61" s="80">
        <f t="shared" si="5"/>
        <v>16.182641148076737</v>
      </c>
      <c r="H61" s="80">
        <f t="shared" si="6"/>
        <v>17.704403274386703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2694245</v>
      </c>
      <c r="W61" s="81"/>
      <c r="X61" s="81"/>
      <c r="Y61" s="81"/>
    </row>
    <row r="62" spans="1:25" ht="15" thickBot="1" x14ac:dyDescent="0.25">
      <c r="A62" s="81"/>
      <c r="B62" s="82" t="s">
        <v>581</v>
      </c>
      <c r="C62" s="80">
        <f t="shared" si="2"/>
        <v>13.953032852460098</v>
      </c>
      <c r="D62" s="80">
        <f t="shared" si="3"/>
        <v>10.693391985236335</v>
      </c>
      <c r="E62" s="80">
        <f t="shared" si="4"/>
        <v>15.634476557724849</v>
      </c>
      <c r="F62" s="80">
        <f t="shared" si="5"/>
        <v>19.307103598171533</v>
      </c>
      <c r="G62" s="80">
        <f t="shared" si="5"/>
        <v>13.253101173788925</v>
      </c>
      <c r="H62" s="80">
        <f t="shared" si="6"/>
        <v>20.205790715743067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6745591</v>
      </c>
      <c r="W62" s="81"/>
      <c r="X62" s="81"/>
      <c r="Y62" s="81"/>
    </row>
    <row r="63" spans="1:25" ht="15" thickBot="1" x14ac:dyDescent="0.25">
      <c r="A63" s="81"/>
      <c r="B63" s="82" t="s">
        <v>582</v>
      </c>
      <c r="C63" s="80">
        <f t="shared" si="2"/>
        <v>14.226624167659773</v>
      </c>
      <c r="D63" s="80">
        <f t="shared" si="3"/>
        <v>15.814712446840398</v>
      </c>
      <c r="E63" s="80">
        <f t="shared" si="4"/>
        <v>12.440024853581569</v>
      </c>
      <c r="F63" s="80">
        <f t="shared" si="5"/>
        <v>17.336630381055166</v>
      </c>
      <c r="G63" s="80">
        <f t="shared" si="5"/>
        <v>17.655530067762978</v>
      </c>
      <c r="H63" s="80">
        <f t="shared" si="6"/>
        <v>18.24843965959084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1517938</v>
      </c>
      <c r="W63" s="81"/>
      <c r="X63" s="81"/>
      <c r="Y63" s="81"/>
    </row>
    <row r="64" spans="1:25" ht="15" thickBot="1" x14ac:dyDescent="0.25">
      <c r="A64" s="81"/>
      <c r="B64" s="82" t="s">
        <v>583</v>
      </c>
      <c r="C64" s="80">
        <f t="shared" si="2"/>
        <v>11.645545881182159</v>
      </c>
      <c r="D64" s="80">
        <f t="shared" si="3"/>
        <v>9.0744513359860974</v>
      </c>
      <c r="E64" s="80">
        <f t="shared" si="4"/>
        <v>8.6207287691867922</v>
      </c>
      <c r="F64" s="80">
        <f t="shared" si="5"/>
        <v>11.191823314382853</v>
      </c>
      <c r="G64" s="80">
        <f t="shared" si="5"/>
        <v>16.943434645995676</v>
      </c>
      <c r="H64" s="80">
        <f t="shared" si="6"/>
        <v>10.740927320229401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661023</v>
      </c>
      <c r="W64" s="81"/>
      <c r="X64" s="81"/>
      <c r="Y64" s="81"/>
    </row>
    <row r="65" spans="1:25" ht="15" thickBot="1" x14ac:dyDescent="0.25">
      <c r="A65" s="81"/>
      <c r="B65" s="82" t="s">
        <v>584</v>
      </c>
      <c r="C65" s="80">
        <f t="shared" si="2"/>
        <v>14.005829307220342</v>
      </c>
      <c r="D65" s="80">
        <f t="shared" si="3"/>
        <v>11.528914156425747</v>
      </c>
      <c r="E65" s="80">
        <f t="shared" si="4"/>
        <v>12.339540933049433</v>
      </c>
      <c r="F65" s="80">
        <f t="shared" si="5"/>
        <v>15.582048039544175</v>
      </c>
      <c r="G65" s="80">
        <f t="shared" si="5"/>
        <v>15.954362388200822</v>
      </c>
      <c r="H65" s="80">
        <f t="shared" si="6"/>
        <v>14.914843025796802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2212561</v>
      </c>
      <c r="W65" s="81"/>
      <c r="X65" s="81"/>
      <c r="Y65" s="81"/>
    </row>
    <row r="66" spans="1:25" ht="15" thickBot="1" x14ac:dyDescent="0.25">
      <c r="A66" s="81"/>
      <c r="B66" s="82" t="s">
        <v>17</v>
      </c>
      <c r="C66" s="80">
        <f t="shared" si="2"/>
        <v>10.940440243315392</v>
      </c>
      <c r="D66" s="80">
        <f t="shared" si="3"/>
        <v>5.313928118181761</v>
      </c>
      <c r="E66" s="80">
        <f t="shared" si="4"/>
        <v>14.378864319785942</v>
      </c>
      <c r="F66" s="80">
        <f t="shared" si="5"/>
        <v>18.442456410160229</v>
      </c>
      <c r="G66" s="80">
        <f t="shared" si="5"/>
        <v>13.783424805152494</v>
      </c>
      <c r="H66" s="80">
        <f t="shared" si="6"/>
        <v>11.903866877177155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319224</v>
      </c>
      <c r="W66" s="81"/>
      <c r="X66" s="81"/>
      <c r="Y66" s="81"/>
    </row>
    <row r="67" spans="1:25" ht="15" thickBot="1" x14ac:dyDescent="0.25">
      <c r="A67" s="81"/>
      <c r="B67" s="48" t="s">
        <v>25</v>
      </c>
      <c r="C67" s="83">
        <f t="shared" si="2"/>
        <v>16.551882850434858</v>
      </c>
      <c r="D67" s="83">
        <f t="shared" si="3"/>
        <v>12.391783952197217</v>
      </c>
      <c r="E67" s="83">
        <f t="shared" si="4"/>
        <v>15.544523542756238</v>
      </c>
      <c r="F67" s="83">
        <f t="shared" ref="F67:G67" si="7">+F22/U67*100000</f>
        <v>18.882718403348143</v>
      </c>
      <c r="G67" s="83">
        <f t="shared" si="7"/>
        <v>17.82461202743313</v>
      </c>
      <c r="H67" s="83">
        <f t="shared" si="6"/>
        <v>19.013764364374104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47344649</v>
      </c>
      <c r="W67" s="81"/>
      <c r="X67" s="81"/>
      <c r="Y67" s="81"/>
    </row>
    <row r="68" spans="1:25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Maria del Mar Ruiz Berges</cp:lastModifiedBy>
  <cp:lastPrinted>2016-02-29T10:08:00Z</cp:lastPrinted>
  <dcterms:created xsi:type="dcterms:W3CDTF">2010-06-21T16:11:41Z</dcterms:created>
  <dcterms:modified xsi:type="dcterms:W3CDTF">2021-09-17T10:44:28Z</dcterms:modified>
</cp:coreProperties>
</file>