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94C8B495-B75A-40E2-9BF1-1B2DECC758F6}"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 ocupas" sheetId="47" r:id="rId18"/>
  </sheets>
  <definedNames>
    <definedName name="_xlnm.Print_Area" localSheetId="3">'Concursos presentados Jmer TSJ'!$A$1:$M$46</definedName>
    <definedName name="_xlnm.Print_Area" localSheetId="6">'Despidos presentados TSJ'!$A$1:$M$48</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9" i="1" l="1"/>
  <c r="F219" i="1"/>
  <c r="D219" i="1"/>
  <c r="G219" i="1"/>
  <c r="E219" i="1"/>
  <c r="C219" i="1"/>
  <c r="H183" i="1"/>
  <c r="G183" i="1"/>
  <c r="F183" i="1"/>
  <c r="E183" i="1"/>
  <c r="D183" i="1"/>
  <c r="C183" i="1"/>
  <c r="G122" i="1"/>
  <c r="C122" i="1"/>
  <c r="AH24" i="47"/>
  <c r="AI24" i="47"/>
  <c r="AG24" i="47"/>
  <c r="AE31" i="42"/>
  <c r="AE32" i="42"/>
  <c r="AE33" i="42"/>
  <c r="AE34" i="42"/>
  <c r="AE35" i="42"/>
  <c r="AE36" i="42"/>
  <c r="AE37" i="42"/>
  <c r="AE38" i="42"/>
  <c r="AE39" i="42"/>
  <c r="AE40" i="42"/>
  <c r="AE41" i="42"/>
  <c r="AE42" i="42"/>
  <c r="AE43" i="42"/>
  <c r="AE44" i="42"/>
  <c r="AE45" i="42"/>
  <c r="AE46" i="42"/>
  <c r="AE47" i="42"/>
  <c r="AE30" i="42"/>
  <c r="AI23" i="42"/>
  <c r="AE32" i="43"/>
  <c r="AE33" i="43"/>
  <c r="AE34" i="43"/>
  <c r="AE35" i="43"/>
  <c r="AE36" i="43"/>
  <c r="AE37" i="43"/>
  <c r="AE38" i="43"/>
  <c r="AE39" i="43"/>
  <c r="AE40" i="43"/>
  <c r="AE41" i="43"/>
  <c r="AE42" i="43"/>
  <c r="AE43" i="43"/>
  <c r="AE44" i="43"/>
  <c r="AE45" i="43"/>
  <c r="AE46" i="43"/>
  <c r="AE47" i="43"/>
  <c r="AE48" i="43"/>
  <c r="AE31" i="43"/>
  <c r="AI24" i="43"/>
  <c r="AE32" i="44"/>
  <c r="AE33" i="44"/>
  <c r="AE34" i="44"/>
  <c r="AE35" i="44"/>
  <c r="AE36" i="44"/>
  <c r="AE37" i="44"/>
  <c r="AE38" i="44"/>
  <c r="AE39" i="44"/>
  <c r="AE40" i="44"/>
  <c r="AE41" i="44"/>
  <c r="AE42" i="44"/>
  <c r="AE43" i="44"/>
  <c r="AE44" i="44"/>
  <c r="AE45" i="44"/>
  <c r="AE46" i="44"/>
  <c r="AE47" i="44"/>
  <c r="AE48" i="44"/>
  <c r="AE31" i="44"/>
  <c r="AI24" i="44"/>
  <c r="AE32" i="36"/>
  <c r="AE33" i="36"/>
  <c r="AE34" i="36"/>
  <c r="AE35" i="36"/>
  <c r="AE36" i="36"/>
  <c r="AE37" i="36"/>
  <c r="AE38" i="36"/>
  <c r="AE39" i="36"/>
  <c r="AE40" i="36"/>
  <c r="AE41" i="36"/>
  <c r="AE42" i="36"/>
  <c r="AE43" i="36"/>
  <c r="AE44" i="36"/>
  <c r="AE45" i="36"/>
  <c r="AE46" i="36"/>
  <c r="AE47" i="36"/>
  <c r="AE48" i="36"/>
  <c r="AE31" i="36"/>
  <c r="AI24" i="36"/>
  <c r="BC30" i="20"/>
  <c r="BC31" i="20"/>
  <c r="BC32" i="20"/>
  <c r="BC33" i="20"/>
  <c r="BC34" i="20"/>
  <c r="BC35" i="20"/>
  <c r="BC36" i="20"/>
  <c r="BC37" i="20"/>
  <c r="BC38" i="20"/>
  <c r="BC39" i="20"/>
  <c r="BC40" i="20"/>
  <c r="BC41" i="20"/>
  <c r="BC42" i="20"/>
  <c r="BC43" i="20"/>
  <c r="BC44" i="20"/>
  <c r="BC45" i="20"/>
  <c r="BC46" i="20"/>
  <c r="BC29" i="20"/>
  <c r="BG23" i="20"/>
  <c r="BC29" i="15"/>
  <c r="BC30" i="15"/>
  <c r="BC31" i="15"/>
  <c r="BC32" i="15"/>
  <c r="BC33" i="15"/>
  <c r="BC34" i="15"/>
  <c r="BC35" i="15"/>
  <c r="BC36" i="15"/>
  <c r="BC37" i="15"/>
  <c r="BC38" i="15"/>
  <c r="BC39" i="15"/>
  <c r="BC40" i="15"/>
  <c r="BC41" i="15"/>
  <c r="BC42" i="15"/>
  <c r="BC43" i="15"/>
  <c r="BC44" i="15"/>
  <c r="BC45" i="15"/>
  <c r="BC28" i="15"/>
  <c r="BG23" i="15"/>
  <c r="S29" i="48"/>
  <c r="S30" i="48"/>
  <c r="S31" i="48"/>
  <c r="S32" i="48"/>
  <c r="S33" i="48"/>
  <c r="S34" i="48"/>
  <c r="S35" i="48"/>
  <c r="S36" i="48"/>
  <c r="S37" i="48"/>
  <c r="S38" i="48"/>
  <c r="S39" i="48"/>
  <c r="S40" i="48"/>
  <c r="S41" i="48"/>
  <c r="S42" i="48"/>
  <c r="S43" i="48"/>
  <c r="S44" i="48"/>
  <c r="S45" i="48"/>
  <c r="S28" i="48"/>
  <c r="W7" i="48"/>
  <c r="W8" i="48"/>
  <c r="W9" i="48"/>
  <c r="W10" i="48"/>
  <c r="W11" i="48"/>
  <c r="W12" i="48"/>
  <c r="W13" i="48"/>
  <c r="W14" i="48"/>
  <c r="W15" i="48"/>
  <c r="W16" i="48"/>
  <c r="W17" i="48"/>
  <c r="W18" i="48"/>
  <c r="W19" i="48"/>
  <c r="W20" i="48"/>
  <c r="W21" i="48"/>
  <c r="W22" i="48"/>
  <c r="W23" i="48"/>
  <c r="W6" i="48"/>
  <c r="S29" i="45"/>
  <c r="S30" i="45"/>
  <c r="S31" i="45"/>
  <c r="S32" i="45"/>
  <c r="S33" i="45"/>
  <c r="S34" i="45"/>
  <c r="S35" i="45"/>
  <c r="S36" i="45"/>
  <c r="S37" i="45"/>
  <c r="S38" i="45"/>
  <c r="S39" i="45"/>
  <c r="S40" i="45"/>
  <c r="S41" i="45"/>
  <c r="S42" i="45"/>
  <c r="S43" i="45"/>
  <c r="S44" i="45"/>
  <c r="S45" i="45"/>
  <c r="S28" i="45"/>
  <c r="W23" i="45"/>
  <c r="AE48" i="46" l="1"/>
  <c r="AU24" i="46"/>
  <c r="AT24" i="46"/>
  <c r="AS24" i="46"/>
  <c r="J122" i="1" l="1"/>
  <c r="I122" i="1"/>
  <c r="H122" i="1"/>
  <c r="F276" i="1" l="1"/>
  <c r="E276" i="1"/>
  <c r="D276" i="1"/>
  <c r="C276" i="1"/>
  <c r="F61" i="1"/>
  <c r="E61" i="1"/>
  <c r="D61" i="1"/>
  <c r="C61" i="1"/>
  <c r="AI29" i="2"/>
  <c r="AI30" i="2"/>
  <c r="AI31" i="2"/>
  <c r="AI32" i="2"/>
  <c r="AI33" i="2"/>
  <c r="AI34" i="2"/>
  <c r="AI35" i="2"/>
  <c r="AI36" i="2"/>
  <c r="AI37" i="2"/>
  <c r="AI38" i="2"/>
  <c r="AI39" i="2"/>
  <c r="AI40" i="2"/>
  <c r="AI41" i="2"/>
  <c r="AI42" i="2"/>
  <c r="AI43" i="2"/>
  <c r="AI44" i="2"/>
  <c r="AI28" i="2"/>
  <c r="AM23" i="2"/>
  <c r="AI45" i="2" s="1"/>
  <c r="AY29" i="31"/>
  <c r="AY30" i="31"/>
  <c r="AY31" i="31"/>
  <c r="AY32" i="31"/>
  <c r="AY33" i="31"/>
  <c r="AY34" i="31"/>
  <c r="AY35" i="31"/>
  <c r="AY36" i="31"/>
  <c r="AY37" i="31"/>
  <c r="AY38" i="31"/>
  <c r="AY39" i="31"/>
  <c r="AY40" i="31"/>
  <c r="AY41" i="31"/>
  <c r="AY42" i="31"/>
  <c r="AY43" i="31"/>
  <c r="AY44" i="31"/>
  <c r="AY45" i="31"/>
  <c r="AY28" i="31"/>
  <c r="BC23" i="31"/>
  <c r="AY46" i="17"/>
  <c r="AY30" i="17"/>
  <c r="AY31" i="17"/>
  <c r="AY32" i="17"/>
  <c r="AY33" i="17"/>
  <c r="AY34" i="17"/>
  <c r="AY35" i="17"/>
  <c r="AY36" i="17"/>
  <c r="AY37" i="17"/>
  <c r="AY38" i="17"/>
  <c r="AY39" i="17"/>
  <c r="AY40" i="17"/>
  <c r="AY41" i="17"/>
  <c r="AY42" i="17"/>
  <c r="AY43" i="17"/>
  <c r="AY44" i="17"/>
  <c r="AY45" i="17"/>
  <c r="AY29" i="17"/>
  <c r="BC23" i="17"/>
  <c r="BC29" i="6"/>
  <c r="BC30" i="6"/>
  <c r="BC31" i="6"/>
  <c r="BC32" i="6"/>
  <c r="BC33" i="6"/>
  <c r="BC34" i="6"/>
  <c r="BC35" i="6"/>
  <c r="BC36" i="6"/>
  <c r="BC37" i="6"/>
  <c r="BC38" i="6"/>
  <c r="BC39" i="6"/>
  <c r="BC40" i="6"/>
  <c r="BC41" i="6"/>
  <c r="BC42" i="6"/>
  <c r="BC43" i="6"/>
  <c r="BC44" i="6"/>
  <c r="BC45" i="6"/>
  <c r="BC28" i="6"/>
  <c r="BG23" i="6"/>
  <c r="BC30" i="5"/>
  <c r="BC31" i="5"/>
  <c r="BC32" i="5"/>
  <c r="BC33" i="5"/>
  <c r="BC34" i="5"/>
  <c r="BC35" i="5"/>
  <c r="BC36" i="5"/>
  <c r="BC37" i="5"/>
  <c r="BC38" i="5"/>
  <c r="BC39" i="5"/>
  <c r="BC40" i="5"/>
  <c r="BC41" i="5"/>
  <c r="BC42" i="5"/>
  <c r="BC43" i="5"/>
  <c r="BC44" i="5"/>
  <c r="BC45" i="5"/>
  <c r="BC46" i="5"/>
  <c r="BC29" i="5"/>
  <c r="BG23" i="5"/>
  <c r="J121" i="1"/>
  <c r="I121" i="1"/>
  <c r="H121" i="1"/>
  <c r="AQ8" i="47"/>
  <c r="AQ9" i="47"/>
  <c r="AQ10" i="47"/>
  <c r="AQ11" i="47"/>
  <c r="AQ12" i="47"/>
  <c r="AQ13" i="47"/>
  <c r="AQ14" i="47"/>
  <c r="AQ15" i="47"/>
  <c r="AQ16" i="47"/>
  <c r="AQ17" i="47"/>
  <c r="AQ18" i="47"/>
  <c r="AQ19" i="47"/>
  <c r="AQ20" i="47"/>
  <c r="AQ21" i="47"/>
  <c r="AQ22" i="47"/>
  <c r="AQ23" i="47"/>
  <c r="AP8" i="47"/>
  <c r="AP9" i="47"/>
  <c r="AP10" i="47"/>
  <c r="AP11" i="47"/>
  <c r="AP12" i="47"/>
  <c r="AP13" i="47"/>
  <c r="AP14" i="47"/>
  <c r="AP15" i="47"/>
  <c r="AP16" i="47"/>
  <c r="AP17" i="47"/>
  <c r="AP18" i="47"/>
  <c r="AP19" i="47"/>
  <c r="AP20" i="47"/>
  <c r="AP21" i="47"/>
  <c r="AP22" i="47"/>
  <c r="AP23" i="47"/>
  <c r="AQ7" i="47"/>
  <c r="AP7" i="47"/>
  <c r="AR24" i="47"/>
  <c r="AE24" i="47"/>
  <c r="AF24" i="47"/>
  <c r="AD24" i="47"/>
  <c r="AD45" i="42"/>
  <c r="AD46" i="42"/>
  <c r="AD42" i="42"/>
  <c r="AD43" i="42"/>
  <c r="AD44" i="42"/>
  <c r="AD38" i="42"/>
  <c r="AD39" i="42"/>
  <c r="AD40" i="42"/>
  <c r="AD41" i="42"/>
  <c r="AD31" i="42"/>
  <c r="AD32" i="42"/>
  <c r="AD33" i="42"/>
  <c r="AD34" i="42"/>
  <c r="AD35" i="42"/>
  <c r="AD36" i="42"/>
  <c r="AD37" i="42"/>
  <c r="AD30" i="42"/>
  <c r="AQ19" i="42"/>
  <c r="AQ20" i="42"/>
  <c r="AQ21" i="42"/>
  <c r="AQ22" i="42"/>
  <c r="AQ7" i="42"/>
  <c r="AQ8" i="42"/>
  <c r="AQ9" i="42"/>
  <c r="AQ10" i="42"/>
  <c r="AQ11" i="42"/>
  <c r="AQ12" i="42"/>
  <c r="AQ13" i="42"/>
  <c r="AQ14" i="42"/>
  <c r="AQ15" i="42"/>
  <c r="AQ16" i="42"/>
  <c r="AQ17" i="42"/>
  <c r="AQ18" i="42"/>
  <c r="AQ6" i="42"/>
  <c r="AH23" i="42"/>
  <c r="AD43" i="43"/>
  <c r="AD44" i="43"/>
  <c r="AD45" i="43"/>
  <c r="AD46" i="43"/>
  <c r="AD47" i="43"/>
  <c r="AD32" i="43"/>
  <c r="AD33" i="43"/>
  <c r="AD34" i="43"/>
  <c r="AD35" i="43"/>
  <c r="AD36" i="43"/>
  <c r="AD37" i="43"/>
  <c r="AD38" i="43"/>
  <c r="AD39" i="43"/>
  <c r="AD40" i="43"/>
  <c r="AD41" i="43"/>
  <c r="AD42" i="43"/>
  <c r="AD31" i="43"/>
  <c r="AQ19" i="43"/>
  <c r="AQ20" i="43"/>
  <c r="AQ21" i="43"/>
  <c r="AQ22" i="43"/>
  <c r="AQ23" i="43"/>
  <c r="AQ8" i="43"/>
  <c r="AQ9" i="43"/>
  <c r="AQ10" i="43"/>
  <c r="AQ11" i="43"/>
  <c r="AQ12" i="43"/>
  <c r="AQ13" i="43"/>
  <c r="AQ14" i="43"/>
  <c r="AQ15" i="43"/>
  <c r="AQ16" i="43"/>
  <c r="AQ17" i="43"/>
  <c r="AQ18" i="43"/>
  <c r="AQ7" i="43"/>
  <c r="AH24" i="43"/>
  <c r="G218" i="1" s="1"/>
  <c r="AD47" i="44"/>
  <c r="AD43" i="44"/>
  <c r="AD44" i="44"/>
  <c r="AD45" i="44"/>
  <c r="AD46" i="44"/>
  <c r="AD36" i="44"/>
  <c r="AD37" i="44"/>
  <c r="AD38" i="44"/>
  <c r="AD39" i="44"/>
  <c r="AD40" i="44"/>
  <c r="AD41" i="44"/>
  <c r="AD42" i="44"/>
  <c r="AD32" i="44"/>
  <c r="AD33" i="44"/>
  <c r="AD34" i="44"/>
  <c r="AD35" i="44"/>
  <c r="AD31" i="44"/>
  <c r="AQ22" i="44"/>
  <c r="AQ23" i="44"/>
  <c r="AQ19" i="44"/>
  <c r="AQ20" i="44"/>
  <c r="AQ21" i="44"/>
  <c r="AQ8" i="44"/>
  <c r="AQ9" i="44"/>
  <c r="AQ10" i="44"/>
  <c r="AQ11" i="44"/>
  <c r="AQ12" i="44"/>
  <c r="AQ13" i="44"/>
  <c r="AQ14" i="44"/>
  <c r="AQ15" i="44"/>
  <c r="AQ16" i="44"/>
  <c r="AQ17" i="44"/>
  <c r="AQ18" i="44"/>
  <c r="AQ7" i="44"/>
  <c r="AH24" i="44"/>
  <c r="E218" i="1" s="1"/>
  <c r="AD32" i="36"/>
  <c r="AD33" i="36"/>
  <c r="AD34" i="36"/>
  <c r="AD35" i="36"/>
  <c r="AD36" i="36"/>
  <c r="AD37" i="36"/>
  <c r="AD38" i="36"/>
  <c r="AD39" i="36"/>
  <c r="AD40" i="36"/>
  <c r="AD41" i="36"/>
  <c r="AD42" i="36"/>
  <c r="AD43" i="36"/>
  <c r="AD44" i="36"/>
  <c r="AD45" i="36"/>
  <c r="AD46" i="36"/>
  <c r="AD47" i="36"/>
  <c r="AD31" i="36"/>
  <c r="AQ8" i="36"/>
  <c r="AQ9" i="36"/>
  <c r="AQ10" i="36"/>
  <c r="AQ11" i="36"/>
  <c r="AQ12" i="36"/>
  <c r="AQ13" i="36"/>
  <c r="AQ14" i="36"/>
  <c r="AQ15" i="36"/>
  <c r="AQ16" i="36"/>
  <c r="AQ17" i="36"/>
  <c r="AQ18" i="36"/>
  <c r="AQ19" i="36"/>
  <c r="AQ20" i="36"/>
  <c r="AQ21" i="36"/>
  <c r="AQ22" i="36"/>
  <c r="AQ23" i="36"/>
  <c r="AQ7" i="36"/>
  <c r="AH24" i="36"/>
  <c r="C218" i="1" s="1"/>
  <c r="BB43" i="20"/>
  <c r="BB44" i="20"/>
  <c r="BB45" i="20"/>
  <c r="BB30" i="20"/>
  <c r="BB31" i="20"/>
  <c r="BB32" i="20"/>
  <c r="BB33" i="20"/>
  <c r="BB34" i="20"/>
  <c r="BB35" i="20"/>
  <c r="BB36" i="20"/>
  <c r="BB37" i="20"/>
  <c r="BB38" i="20"/>
  <c r="BB39" i="20"/>
  <c r="BB40" i="20"/>
  <c r="BB41" i="20"/>
  <c r="BB42" i="20"/>
  <c r="BB29" i="20"/>
  <c r="BU7" i="20"/>
  <c r="BU8" i="20"/>
  <c r="BU9" i="20"/>
  <c r="BU10" i="20"/>
  <c r="BU11" i="20"/>
  <c r="BU12" i="20"/>
  <c r="BU13" i="20"/>
  <c r="BU14" i="20"/>
  <c r="BU15" i="20"/>
  <c r="BU16" i="20"/>
  <c r="BU17" i="20"/>
  <c r="BU18" i="20"/>
  <c r="BU19" i="20"/>
  <c r="BU20" i="20"/>
  <c r="BU21" i="20"/>
  <c r="BU22" i="20"/>
  <c r="BU6" i="20"/>
  <c r="BF23" i="20"/>
  <c r="D182" i="1" s="1"/>
  <c r="BB29" i="15"/>
  <c r="BB30" i="15"/>
  <c r="BB31" i="15"/>
  <c r="BB32" i="15"/>
  <c r="BB33" i="15"/>
  <c r="BB34" i="15"/>
  <c r="BB35" i="15"/>
  <c r="BB36" i="15"/>
  <c r="BB37" i="15"/>
  <c r="BB38" i="15"/>
  <c r="BB39" i="15"/>
  <c r="BB40" i="15"/>
  <c r="BB41" i="15"/>
  <c r="BB42" i="15"/>
  <c r="BB43" i="15"/>
  <c r="BB44" i="15"/>
  <c r="BB28" i="15"/>
  <c r="BU7" i="15"/>
  <c r="BU8" i="15"/>
  <c r="BU9" i="15"/>
  <c r="BU10" i="15"/>
  <c r="BU11" i="15"/>
  <c r="BU12" i="15"/>
  <c r="BU13" i="15"/>
  <c r="BU14" i="15"/>
  <c r="BU15" i="15"/>
  <c r="BU16" i="15"/>
  <c r="BU17" i="15"/>
  <c r="BU18" i="15"/>
  <c r="BU19" i="15"/>
  <c r="BU20" i="15"/>
  <c r="BU21" i="15"/>
  <c r="BU22" i="15"/>
  <c r="BU6" i="15"/>
  <c r="BF23" i="15"/>
  <c r="C182" i="1" s="1"/>
  <c r="V7" i="48"/>
  <c r="V8" i="48"/>
  <c r="V9" i="48"/>
  <c r="V10" i="48"/>
  <c r="V11" i="48"/>
  <c r="V12" i="48"/>
  <c r="V13" i="48"/>
  <c r="V14" i="48"/>
  <c r="V15" i="48"/>
  <c r="V16" i="48"/>
  <c r="V17" i="48"/>
  <c r="V18" i="48"/>
  <c r="V19" i="48"/>
  <c r="V20" i="48"/>
  <c r="V21" i="48"/>
  <c r="V22" i="48"/>
  <c r="V6" i="48"/>
  <c r="R29" i="45"/>
  <c r="R30" i="45"/>
  <c r="R31" i="45"/>
  <c r="R32" i="45"/>
  <c r="R33" i="45"/>
  <c r="R34" i="45"/>
  <c r="R35" i="45"/>
  <c r="R36" i="45"/>
  <c r="R37" i="45"/>
  <c r="R38" i="45"/>
  <c r="R39" i="45"/>
  <c r="R40" i="45"/>
  <c r="R41" i="45"/>
  <c r="R42" i="45"/>
  <c r="R43" i="45"/>
  <c r="R44" i="45"/>
  <c r="R28" i="45"/>
  <c r="AB7" i="45"/>
  <c r="AB8" i="45"/>
  <c r="AB9" i="45"/>
  <c r="AB10" i="45"/>
  <c r="AB11" i="45"/>
  <c r="AB12" i="45"/>
  <c r="AB13" i="45"/>
  <c r="AB14" i="45"/>
  <c r="AB15" i="45"/>
  <c r="AB16" i="45"/>
  <c r="AB17" i="45"/>
  <c r="AB18" i="45"/>
  <c r="AB19" i="45"/>
  <c r="AB20" i="45"/>
  <c r="AB21" i="45"/>
  <c r="AB22" i="45"/>
  <c r="AB6" i="45"/>
  <c r="V23" i="45"/>
  <c r="E182" i="1" s="1"/>
  <c r="AQ24" i="47" l="1"/>
  <c r="AP24" i="47"/>
  <c r="AX39" i="31"/>
  <c r="AX40" i="31"/>
  <c r="AX41" i="31"/>
  <c r="AX42" i="31"/>
  <c r="AX43" i="31"/>
  <c r="AX44" i="31"/>
  <c r="AX36" i="31"/>
  <c r="AX37" i="31"/>
  <c r="AX38" i="31"/>
  <c r="AX29" i="31"/>
  <c r="AX30" i="31"/>
  <c r="AX31" i="31"/>
  <c r="AX32" i="31"/>
  <c r="AX33" i="31"/>
  <c r="AX34" i="31"/>
  <c r="AX35" i="31"/>
  <c r="AX28" i="31"/>
  <c r="BP7" i="31"/>
  <c r="BP8" i="31"/>
  <c r="BP9" i="31"/>
  <c r="BP10" i="31"/>
  <c r="BP11" i="31"/>
  <c r="BP12" i="31"/>
  <c r="BP13" i="31"/>
  <c r="BP14" i="31"/>
  <c r="BP15" i="31"/>
  <c r="BP16" i="31"/>
  <c r="BP17" i="31"/>
  <c r="BP18" i="31"/>
  <c r="BP19" i="31"/>
  <c r="BP20" i="31"/>
  <c r="BP21" i="31"/>
  <c r="BP22" i="31"/>
  <c r="BP6" i="31"/>
  <c r="BB23" i="31"/>
  <c r="D275" i="1" s="1"/>
  <c r="F275" i="1" s="1"/>
  <c r="AX30" i="17"/>
  <c r="AX31" i="17"/>
  <c r="AX32" i="17"/>
  <c r="AX33" i="17"/>
  <c r="AX34" i="17"/>
  <c r="AX35" i="17"/>
  <c r="AX36" i="17"/>
  <c r="AX37" i="17"/>
  <c r="AX38" i="17"/>
  <c r="AX39" i="17"/>
  <c r="AX40" i="17"/>
  <c r="AX41" i="17"/>
  <c r="AX42" i="17"/>
  <c r="AX43" i="17"/>
  <c r="AX44" i="17"/>
  <c r="AX45" i="17"/>
  <c r="AX29" i="17"/>
  <c r="BP7" i="17"/>
  <c r="BP8" i="17"/>
  <c r="BP9" i="17"/>
  <c r="BP10" i="17"/>
  <c r="BP11" i="17"/>
  <c r="BP12" i="17"/>
  <c r="BP13" i="17"/>
  <c r="BP14" i="17"/>
  <c r="BP15" i="17"/>
  <c r="BP16" i="17"/>
  <c r="BP17" i="17"/>
  <c r="BP18" i="17"/>
  <c r="BP19" i="17"/>
  <c r="BP20" i="17"/>
  <c r="BP21" i="17"/>
  <c r="BP22" i="17"/>
  <c r="BP6" i="17"/>
  <c r="BB23" i="17"/>
  <c r="C275" i="1" s="1"/>
  <c r="E275" i="1" s="1"/>
  <c r="BB43" i="6"/>
  <c r="BB44" i="6"/>
  <c r="BB29" i="6"/>
  <c r="BB30" i="6"/>
  <c r="BB31" i="6"/>
  <c r="BB32" i="6"/>
  <c r="BB33" i="6"/>
  <c r="BB34" i="6"/>
  <c r="BB35" i="6"/>
  <c r="BB36" i="6"/>
  <c r="BB37" i="6"/>
  <c r="BB38" i="6"/>
  <c r="BB39" i="6"/>
  <c r="BB40" i="6"/>
  <c r="BB41" i="6"/>
  <c r="BB42" i="6"/>
  <c r="BB28" i="6"/>
  <c r="BU7" i="6"/>
  <c r="BU8" i="6"/>
  <c r="BU9" i="6"/>
  <c r="BU10" i="6"/>
  <c r="BU11" i="6"/>
  <c r="BU12" i="6"/>
  <c r="BU13" i="6"/>
  <c r="BU14" i="6"/>
  <c r="BU15" i="6"/>
  <c r="BU16" i="6"/>
  <c r="BU17" i="6"/>
  <c r="BU18" i="6"/>
  <c r="BU19" i="6"/>
  <c r="BU20" i="6"/>
  <c r="BU21" i="6"/>
  <c r="BU22" i="6"/>
  <c r="BU6" i="6"/>
  <c r="BF23" i="6"/>
  <c r="D60" i="1" s="1"/>
  <c r="BB30" i="5"/>
  <c r="BB31" i="5"/>
  <c r="BB32" i="5"/>
  <c r="BB33" i="5"/>
  <c r="BB34" i="5"/>
  <c r="BB35" i="5"/>
  <c r="BB36" i="5"/>
  <c r="BB37" i="5"/>
  <c r="BB38" i="5"/>
  <c r="BB39" i="5"/>
  <c r="BB40" i="5"/>
  <c r="BB41" i="5"/>
  <c r="BB42" i="5"/>
  <c r="BB43" i="5"/>
  <c r="BB44" i="5"/>
  <c r="BB45" i="5"/>
  <c r="BB29" i="5"/>
  <c r="BU7" i="5"/>
  <c r="BU8" i="5"/>
  <c r="BU9" i="5"/>
  <c r="BU10" i="5"/>
  <c r="BU11" i="5"/>
  <c r="BU12" i="5"/>
  <c r="BU13" i="5"/>
  <c r="BU14" i="5"/>
  <c r="BU15" i="5"/>
  <c r="BU16" i="5"/>
  <c r="BU17" i="5"/>
  <c r="BU18" i="5"/>
  <c r="BU19" i="5"/>
  <c r="BU20" i="5"/>
  <c r="BU21" i="5"/>
  <c r="BU22" i="5"/>
  <c r="BU6" i="5"/>
  <c r="BF23" i="5"/>
  <c r="C60" i="1" s="1"/>
  <c r="AH43" i="2" l="1"/>
  <c r="AH44" i="2"/>
  <c r="AH37" i="2"/>
  <c r="AH38" i="2"/>
  <c r="AH39" i="2"/>
  <c r="AH40" i="2"/>
  <c r="AH41" i="2"/>
  <c r="AH42" i="2"/>
  <c r="AH29" i="2"/>
  <c r="AH30" i="2"/>
  <c r="AH31" i="2"/>
  <c r="AH32" i="2"/>
  <c r="AH33" i="2"/>
  <c r="AH34" i="2"/>
  <c r="AH35" i="2"/>
  <c r="AH36" i="2"/>
  <c r="AH28" i="2"/>
  <c r="AL23" i="2"/>
  <c r="BA7" i="2"/>
  <c r="BA8" i="2"/>
  <c r="BA9" i="2"/>
  <c r="BA10" i="2"/>
  <c r="BA11" i="2"/>
  <c r="BA12" i="2"/>
  <c r="BA13" i="2"/>
  <c r="BA14" i="2"/>
  <c r="BA15" i="2"/>
  <c r="BA16" i="2"/>
  <c r="BA17" i="2"/>
  <c r="BA18" i="2"/>
  <c r="BA19" i="2"/>
  <c r="BA20" i="2"/>
  <c r="BA21" i="2"/>
  <c r="BA22" i="2"/>
  <c r="BA6" i="2"/>
  <c r="AK32" i="46"/>
  <c r="AK33" i="46"/>
  <c r="AK34" i="46"/>
  <c r="AK35" i="46"/>
  <c r="AK36" i="46"/>
  <c r="AK37" i="46"/>
  <c r="AK38" i="46"/>
  <c r="AK39" i="46"/>
  <c r="AK40" i="46"/>
  <c r="AK41" i="46"/>
  <c r="AK42" i="46"/>
  <c r="AK43" i="46"/>
  <c r="AK44" i="46"/>
  <c r="AK45" i="46"/>
  <c r="AK46" i="46"/>
  <c r="AK47" i="46"/>
  <c r="AK31" i="46"/>
  <c r="AC48" i="46"/>
  <c r="BC8" i="46"/>
  <c r="BC9" i="46"/>
  <c r="BC10" i="46"/>
  <c r="BC11" i="46"/>
  <c r="BC12" i="46"/>
  <c r="BC13" i="46"/>
  <c r="BC14" i="46"/>
  <c r="BC15" i="46"/>
  <c r="BC16" i="46"/>
  <c r="BC17" i="46"/>
  <c r="BC18" i="46"/>
  <c r="BC19" i="46"/>
  <c r="BC20" i="46"/>
  <c r="BC21" i="46"/>
  <c r="BC22" i="46"/>
  <c r="BC23" i="46"/>
  <c r="BC7" i="46"/>
  <c r="BB8" i="46"/>
  <c r="BB9" i="46"/>
  <c r="BB10" i="46"/>
  <c r="BB11" i="46"/>
  <c r="BB12" i="46"/>
  <c r="BB13" i="46"/>
  <c r="BB14" i="46"/>
  <c r="BB15" i="46"/>
  <c r="BB16" i="46"/>
  <c r="BB17" i="46"/>
  <c r="BB18" i="46"/>
  <c r="BB19" i="46"/>
  <c r="BB20" i="46"/>
  <c r="BB21" i="46"/>
  <c r="BB22" i="46"/>
  <c r="BB23" i="46"/>
  <c r="BB7" i="46"/>
  <c r="BD24" i="46"/>
  <c r="AQ24" i="46"/>
  <c r="AR24" i="46"/>
  <c r="AP24" i="46"/>
  <c r="V23" i="48" l="1"/>
  <c r="AB24" i="47"/>
  <c r="AC24" i="47"/>
  <c r="AA24" i="47"/>
  <c r="AC31" i="42"/>
  <c r="AC32" i="42"/>
  <c r="AC33" i="42"/>
  <c r="AC34" i="42"/>
  <c r="AC35" i="42"/>
  <c r="AC36" i="42"/>
  <c r="AC37" i="42"/>
  <c r="AC38" i="42"/>
  <c r="AC39" i="42"/>
  <c r="AC40" i="42"/>
  <c r="AC41" i="42"/>
  <c r="AC42" i="42"/>
  <c r="AC43" i="42"/>
  <c r="AC44" i="42"/>
  <c r="AC45" i="42"/>
  <c r="AC46" i="42"/>
  <c r="AC30" i="42"/>
  <c r="AG23" i="42"/>
  <c r="AC32" i="43"/>
  <c r="AC33" i="43"/>
  <c r="AC34" i="43"/>
  <c r="AC35" i="43"/>
  <c r="AC36" i="43"/>
  <c r="AC37" i="43"/>
  <c r="AC38" i="43"/>
  <c r="AC39" i="43"/>
  <c r="AC40" i="43"/>
  <c r="AC41" i="43"/>
  <c r="AC42" i="43"/>
  <c r="AC43" i="43"/>
  <c r="AC44" i="43"/>
  <c r="AC45" i="43"/>
  <c r="AC46" i="43"/>
  <c r="AC47" i="43"/>
  <c r="AC31" i="43"/>
  <c r="AG24" i="43"/>
  <c r="G217" i="1" s="1"/>
  <c r="AC32" i="44"/>
  <c r="AC33" i="44"/>
  <c r="AC34" i="44"/>
  <c r="AC35" i="44"/>
  <c r="AC36" i="44"/>
  <c r="AC37" i="44"/>
  <c r="AC38" i="44"/>
  <c r="AC39" i="44"/>
  <c r="AC40" i="44"/>
  <c r="AC41" i="44"/>
  <c r="AC42" i="44"/>
  <c r="AC43" i="44"/>
  <c r="AC44" i="44"/>
  <c r="AC45" i="44"/>
  <c r="AC46" i="44"/>
  <c r="AC47" i="44"/>
  <c r="AC31" i="44"/>
  <c r="AG24" i="44"/>
  <c r="AC32" i="36"/>
  <c r="AC33" i="36"/>
  <c r="AC34" i="36"/>
  <c r="AC35" i="36"/>
  <c r="AC36" i="36"/>
  <c r="AC37" i="36"/>
  <c r="AC38" i="36"/>
  <c r="AC39" i="36"/>
  <c r="AC40" i="36"/>
  <c r="AC41" i="36"/>
  <c r="AC42" i="36"/>
  <c r="AC43" i="36"/>
  <c r="AC44" i="36"/>
  <c r="AC45" i="36"/>
  <c r="AC46" i="36"/>
  <c r="AC47" i="36"/>
  <c r="AC31" i="36"/>
  <c r="AG24" i="36"/>
  <c r="C217" i="1" s="1"/>
  <c r="BA30" i="20"/>
  <c r="BA31" i="20"/>
  <c r="BA32" i="20"/>
  <c r="BA33" i="20"/>
  <c r="BA34" i="20"/>
  <c r="BA35" i="20"/>
  <c r="BA36" i="20"/>
  <c r="BA37" i="20"/>
  <c r="BA38" i="20"/>
  <c r="BA39" i="20"/>
  <c r="BA40" i="20"/>
  <c r="BA41" i="20"/>
  <c r="BA42" i="20"/>
  <c r="BA43" i="20"/>
  <c r="BA44" i="20"/>
  <c r="BA45" i="20"/>
  <c r="BA29" i="20"/>
  <c r="BE23" i="20"/>
  <c r="BA29" i="15"/>
  <c r="BA30" i="15"/>
  <c r="BA31" i="15"/>
  <c r="BA32" i="15"/>
  <c r="BA33" i="15"/>
  <c r="BA34" i="15"/>
  <c r="BA35" i="15"/>
  <c r="BA36" i="15"/>
  <c r="BA37" i="15"/>
  <c r="BA38" i="15"/>
  <c r="BA39" i="15"/>
  <c r="BA40" i="15"/>
  <c r="BA41" i="15"/>
  <c r="BA42" i="15"/>
  <c r="BA43" i="15"/>
  <c r="BA44" i="15"/>
  <c r="BA28" i="15"/>
  <c r="BE23" i="15"/>
  <c r="C181" i="1" s="1"/>
  <c r="U7" i="48"/>
  <c r="U8" i="48"/>
  <c r="U9" i="48"/>
  <c r="U10" i="48"/>
  <c r="U11" i="48"/>
  <c r="U12" i="48"/>
  <c r="U13" i="48"/>
  <c r="U14" i="48"/>
  <c r="U15" i="48"/>
  <c r="U16" i="48"/>
  <c r="U17" i="48"/>
  <c r="U18" i="48"/>
  <c r="U19" i="48"/>
  <c r="U20" i="48"/>
  <c r="U21" i="48"/>
  <c r="U22" i="48"/>
  <c r="U6" i="48"/>
  <c r="Q29" i="45"/>
  <c r="Q30" i="45"/>
  <c r="Q31" i="45"/>
  <c r="Q32" i="45"/>
  <c r="Q33" i="45"/>
  <c r="Q34" i="45"/>
  <c r="Q35" i="45"/>
  <c r="Q36" i="45"/>
  <c r="Q37" i="45"/>
  <c r="Q38" i="45"/>
  <c r="Q39" i="45"/>
  <c r="Q40" i="45"/>
  <c r="Q41" i="45"/>
  <c r="Q42" i="45"/>
  <c r="Q43" i="45"/>
  <c r="Q28" i="45"/>
  <c r="U23" i="45"/>
  <c r="E181" i="1" s="1"/>
  <c r="C121" i="1" l="1"/>
  <c r="E217" i="1"/>
  <c r="D181" i="1"/>
  <c r="AO24" i="46"/>
  <c r="AN24" i="46"/>
  <c r="AM24" i="46"/>
  <c r="AA48" i="46"/>
  <c r="J120" i="1" l="1"/>
  <c r="I120" i="1"/>
  <c r="H120" i="1"/>
  <c r="AW30" i="17"/>
  <c r="AW31" i="17"/>
  <c r="AW32" i="17"/>
  <c r="AW33" i="17"/>
  <c r="AW34" i="17"/>
  <c r="AW35" i="17"/>
  <c r="AW36" i="17"/>
  <c r="AW37" i="17"/>
  <c r="AW38" i="17"/>
  <c r="AW39" i="17"/>
  <c r="AW40" i="17"/>
  <c r="AW41" i="17"/>
  <c r="AW42" i="17"/>
  <c r="AW43" i="17"/>
  <c r="AW44" i="17"/>
  <c r="AW45" i="17"/>
  <c r="BA23" i="17"/>
  <c r="C274" i="1" s="1"/>
  <c r="AW29" i="17"/>
  <c r="AW29" i="31"/>
  <c r="AW30" i="31"/>
  <c r="AW31" i="31"/>
  <c r="AW32" i="31"/>
  <c r="AW33" i="31"/>
  <c r="AW34" i="31"/>
  <c r="AW35" i="31"/>
  <c r="AW36" i="31"/>
  <c r="AW37" i="31"/>
  <c r="AW38" i="31"/>
  <c r="AW39" i="31"/>
  <c r="AW40" i="31"/>
  <c r="AW41" i="31"/>
  <c r="AW42" i="31"/>
  <c r="AW43" i="31"/>
  <c r="AW44" i="31"/>
  <c r="AW28" i="31"/>
  <c r="BA23" i="31"/>
  <c r="D274" i="1" s="1"/>
  <c r="BA29" i="6"/>
  <c r="BA30" i="6"/>
  <c r="BA31" i="6"/>
  <c r="BA32" i="6"/>
  <c r="BA33" i="6"/>
  <c r="BA34" i="6"/>
  <c r="BA35" i="6"/>
  <c r="BA36" i="6"/>
  <c r="BA37" i="6"/>
  <c r="BA38" i="6"/>
  <c r="BA39" i="6"/>
  <c r="BA40" i="6"/>
  <c r="BA41" i="6"/>
  <c r="BA42" i="6"/>
  <c r="BA43" i="6"/>
  <c r="BA44" i="6"/>
  <c r="BA28" i="6"/>
  <c r="BE23" i="6"/>
  <c r="D59" i="1" s="1"/>
  <c r="BA30" i="5"/>
  <c r="BA31" i="5"/>
  <c r="BA32" i="5"/>
  <c r="BA33" i="5"/>
  <c r="BA34" i="5"/>
  <c r="BA35" i="5"/>
  <c r="BA36" i="5"/>
  <c r="BA37" i="5"/>
  <c r="BA38" i="5"/>
  <c r="BA39" i="5"/>
  <c r="BA40" i="5"/>
  <c r="BA41" i="5"/>
  <c r="BA42" i="5"/>
  <c r="BA43" i="5"/>
  <c r="BA44" i="5"/>
  <c r="BA45" i="5"/>
  <c r="BA29" i="5"/>
  <c r="BE23" i="5"/>
  <c r="AG29" i="2"/>
  <c r="AG30" i="2"/>
  <c r="AG31" i="2"/>
  <c r="AG32" i="2"/>
  <c r="AG33" i="2"/>
  <c r="AG34" i="2"/>
  <c r="AG35" i="2"/>
  <c r="AG36" i="2"/>
  <c r="AG37" i="2"/>
  <c r="AG38" i="2"/>
  <c r="AG39" i="2"/>
  <c r="AG40" i="2"/>
  <c r="AG41" i="2"/>
  <c r="AG42" i="2"/>
  <c r="AG43" i="2"/>
  <c r="AG44" i="2"/>
  <c r="AG28" i="2"/>
  <c r="AK23" i="2"/>
  <c r="U23" i="48" s="1"/>
  <c r="C59" i="1" l="1"/>
  <c r="C120" i="1"/>
  <c r="Y24" i="47"/>
  <c r="Z24" i="47"/>
  <c r="X24" i="47"/>
  <c r="AB31" i="42"/>
  <c r="AB32" i="42"/>
  <c r="AB33" i="42"/>
  <c r="AB34" i="42"/>
  <c r="AB35" i="42"/>
  <c r="AB36" i="42"/>
  <c r="AB37" i="42"/>
  <c r="AB38" i="42"/>
  <c r="AB39" i="42"/>
  <c r="AB40" i="42"/>
  <c r="AB41" i="42"/>
  <c r="AB42" i="42"/>
  <c r="AB43" i="42"/>
  <c r="AB44" i="42"/>
  <c r="AB45" i="42"/>
  <c r="AB46" i="42"/>
  <c r="AB30" i="42"/>
  <c r="AF23" i="42"/>
  <c r="AB32" i="43"/>
  <c r="AB33" i="43"/>
  <c r="AB34" i="43"/>
  <c r="AB35" i="43"/>
  <c r="AB36" i="43"/>
  <c r="AB37" i="43"/>
  <c r="AB38" i="43"/>
  <c r="AB39" i="43"/>
  <c r="AB40" i="43"/>
  <c r="AB41" i="43"/>
  <c r="AB42" i="43"/>
  <c r="AB43" i="43"/>
  <c r="AB44" i="43"/>
  <c r="AB45" i="43"/>
  <c r="AB46" i="43"/>
  <c r="AB47" i="43"/>
  <c r="AB31" i="43"/>
  <c r="AF24" i="43"/>
  <c r="G216" i="1" s="1"/>
  <c r="AB32" i="44"/>
  <c r="AB33" i="44"/>
  <c r="AB34" i="44"/>
  <c r="AB35" i="44"/>
  <c r="AB36" i="44"/>
  <c r="AB37" i="44"/>
  <c r="AB38" i="44"/>
  <c r="AB39" i="44"/>
  <c r="AB40" i="44"/>
  <c r="AB41" i="44"/>
  <c r="AB42" i="44"/>
  <c r="AB43" i="44"/>
  <c r="AB44" i="44"/>
  <c r="AB45" i="44"/>
  <c r="AB46" i="44"/>
  <c r="AB47" i="44"/>
  <c r="AB31" i="44"/>
  <c r="AF24" i="44"/>
  <c r="AB32" i="36"/>
  <c r="AB33" i="36"/>
  <c r="AB34" i="36"/>
  <c r="AB35" i="36"/>
  <c r="AB36" i="36"/>
  <c r="AB37" i="36"/>
  <c r="AB38" i="36"/>
  <c r="AB39" i="36"/>
  <c r="AB40" i="36"/>
  <c r="AB41" i="36"/>
  <c r="AB42" i="36"/>
  <c r="AB43" i="36"/>
  <c r="AB44" i="36"/>
  <c r="AB45" i="36"/>
  <c r="AB46" i="36"/>
  <c r="AB47" i="36"/>
  <c r="AB31" i="36"/>
  <c r="AF24" i="36"/>
  <c r="C216" i="1" s="1"/>
  <c r="AZ30" i="20"/>
  <c r="AZ31" i="20"/>
  <c r="AZ32" i="20"/>
  <c r="AZ33" i="20"/>
  <c r="AZ34" i="20"/>
  <c r="AZ35" i="20"/>
  <c r="AZ36" i="20"/>
  <c r="AZ37" i="20"/>
  <c r="AZ38" i="20"/>
  <c r="AZ39" i="20"/>
  <c r="AZ40" i="20"/>
  <c r="AZ41" i="20"/>
  <c r="AZ42" i="20"/>
  <c r="AZ43" i="20"/>
  <c r="AZ44" i="20"/>
  <c r="AZ45" i="20"/>
  <c r="AZ29" i="20"/>
  <c r="BD23" i="20"/>
  <c r="D180" i="1" s="1"/>
  <c r="AZ29" i="15"/>
  <c r="AZ30" i="15"/>
  <c r="AZ31" i="15"/>
  <c r="AZ32" i="15"/>
  <c r="AZ33" i="15"/>
  <c r="AZ34" i="15"/>
  <c r="AZ35" i="15"/>
  <c r="AZ36" i="15"/>
  <c r="AZ37" i="15"/>
  <c r="AZ38" i="15"/>
  <c r="AZ39" i="15"/>
  <c r="AZ40" i="15"/>
  <c r="AZ41" i="15"/>
  <c r="AZ42" i="15"/>
  <c r="AZ43" i="15"/>
  <c r="AZ44" i="15"/>
  <c r="AZ28" i="15"/>
  <c r="BD23" i="15"/>
  <c r="C180" i="1" s="1"/>
  <c r="T7" i="48"/>
  <c r="T8" i="48"/>
  <c r="T9" i="48"/>
  <c r="T10" i="48"/>
  <c r="T11" i="48"/>
  <c r="T12" i="48"/>
  <c r="T13" i="48"/>
  <c r="T14" i="48"/>
  <c r="T15" i="48"/>
  <c r="T16" i="48"/>
  <c r="T17" i="48"/>
  <c r="T18" i="48"/>
  <c r="T19" i="48"/>
  <c r="T20" i="48"/>
  <c r="T21" i="48"/>
  <c r="T22" i="48"/>
  <c r="T6" i="48"/>
  <c r="P29" i="45"/>
  <c r="P30" i="45"/>
  <c r="P31" i="45"/>
  <c r="P32" i="45"/>
  <c r="P33" i="45"/>
  <c r="P34" i="45"/>
  <c r="P35" i="45"/>
  <c r="P36" i="45"/>
  <c r="P37" i="45"/>
  <c r="P38" i="45"/>
  <c r="P39" i="45"/>
  <c r="P40" i="45"/>
  <c r="P41" i="45"/>
  <c r="P42" i="45"/>
  <c r="P43" i="45"/>
  <c r="P44" i="45"/>
  <c r="P28" i="45"/>
  <c r="T23" i="45"/>
  <c r="E180" i="1" s="1"/>
  <c r="E216" i="1" l="1"/>
  <c r="AZ29" i="6"/>
  <c r="AZ30" i="6"/>
  <c r="AZ31" i="6"/>
  <c r="AZ32" i="6"/>
  <c r="AZ33" i="6"/>
  <c r="AZ34" i="6"/>
  <c r="AZ35" i="6"/>
  <c r="AZ36" i="6"/>
  <c r="AZ37" i="6"/>
  <c r="AZ38" i="6"/>
  <c r="AZ39" i="6"/>
  <c r="AZ40" i="6"/>
  <c r="AZ41" i="6"/>
  <c r="AZ42" i="6"/>
  <c r="AZ43" i="6"/>
  <c r="AZ44" i="6"/>
  <c r="AZ28" i="6"/>
  <c r="BD23" i="6"/>
  <c r="D58" i="1" s="1"/>
  <c r="AZ30" i="5"/>
  <c r="AZ31" i="5"/>
  <c r="AZ32" i="5"/>
  <c r="AZ33" i="5"/>
  <c r="AZ34" i="5"/>
  <c r="AZ35" i="5"/>
  <c r="AZ36" i="5"/>
  <c r="AZ37" i="5"/>
  <c r="AZ38" i="5"/>
  <c r="AZ39" i="5"/>
  <c r="AZ40" i="5"/>
  <c r="AZ41" i="5"/>
  <c r="AZ42" i="5"/>
  <c r="AZ43" i="5"/>
  <c r="AZ44" i="5"/>
  <c r="AZ45" i="5"/>
  <c r="AZ29" i="5"/>
  <c r="BD23" i="5"/>
  <c r="C58" i="1" s="1"/>
  <c r="AV29" i="31" l="1"/>
  <c r="AV30" i="31"/>
  <c r="AV31" i="31"/>
  <c r="AV32" i="31"/>
  <c r="AV33" i="31"/>
  <c r="AV34" i="31"/>
  <c r="AV35" i="31"/>
  <c r="AV36" i="31"/>
  <c r="AV37" i="31"/>
  <c r="AV38" i="31"/>
  <c r="AV39" i="31"/>
  <c r="AV40" i="31"/>
  <c r="AV41" i="31"/>
  <c r="AV42" i="31"/>
  <c r="AV43" i="31"/>
  <c r="AV44" i="31"/>
  <c r="AV28" i="31"/>
  <c r="AZ23" i="31"/>
  <c r="AV30" i="17"/>
  <c r="AV31" i="17"/>
  <c r="AV32" i="17"/>
  <c r="AV33" i="17"/>
  <c r="AV34" i="17"/>
  <c r="AV35" i="17"/>
  <c r="AV36" i="17"/>
  <c r="AV37" i="17"/>
  <c r="AV38" i="17"/>
  <c r="AV39" i="17"/>
  <c r="AV40" i="17"/>
  <c r="AV41" i="17"/>
  <c r="AV42" i="17"/>
  <c r="AV43" i="17"/>
  <c r="AV44" i="17"/>
  <c r="AV45" i="17"/>
  <c r="AV29" i="17"/>
  <c r="AZ23" i="17"/>
  <c r="AF29" i="2"/>
  <c r="AF30" i="2"/>
  <c r="AF31" i="2"/>
  <c r="AF32" i="2"/>
  <c r="AF33" i="2"/>
  <c r="AF34" i="2"/>
  <c r="AF35" i="2"/>
  <c r="AF36" i="2"/>
  <c r="AF37" i="2"/>
  <c r="AF38" i="2"/>
  <c r="AF39" i="2"/>
  <c r="AF40" i="2"/>
  <c r="AF41" i="2"/>
  <c r="AF42" i="2"/>
  <c r="AF43" i="2"/>
  <c r="AF44" i="2"/>
  <c r="AF28" i="2"/>
  <c r="AJ23" i="2"/>
  <c r="T23" i="48" s="1"/>
  <c r="C119" i="1" l="1"/>
  <c r="Y48" i="46"/>
  <c r="AK24" i="46"/>
  <c r="AL24" i="46"/>
  <c r="AJ24" i="46"/>
  <c r="J119" i="1"/>
  <c r="I119" i="1"/>
  <c r="H119" i="1"/>
  <c r="V24" i="47" l="1"/>
  <c r="W24" i="47"/>
  <c r="U24" i="47"/>
  <c r="AA31" i="42"/>
  <c r="AA32" i="42"/>
  <c r="AA33" i="42"/>
  <c r="AA34" i="42"/>
  <c r="AA35" i="42"/>
  <c r="AA36" i="42"/>
  <c r="AA37" i="42"/>
  <c r="AA38" i="42"/>
  <c r="AA39" i="42"/>
  <c r="AA40" i="42"/>
  <c r="AA41" i="42"/>
  <c r="AA42" i="42"/>
  <c r="AA43" i="42"/>
  <c r="AA44" i="42"/>
  <c r="AA45" i="42"/>
  <c r="AA46" i="42"/>
  <c r="AA30" i="42"/>
  <c r="AE23" i="42"/>
  <c r="AQ23" i="42" s="1"/>
  <c r="AA46" i="43"/>
  <c r="AA47" i="43"/>
  <c r="AA32" i="43"/>
  <c r="AA33" i="43"/>
  <c r="AA34" i="43"/>
  <c r="AA35" i="43"/>
  <c r="AA36" i="43"/>
  <c r="AA37" i="43"/>
  <c r="AA38" i="43"/>
  <c r="AA39" i="43"/>
  <c r="AA40" i="43"/>
  <c r="AA41" i="43"/>
  <c r="AA42" i="43"/>
  <c r="AA43" i="43"/>
  <c r="AA44" i="43"/>
  <c r="AA45" i="43"/>
  <c r="AA31" i="43"/>
  <c r="AE24" i="43"/>
  <c r="AA32" i="44"/>
  <c r="AA33" i="44"/>
  <c r="AA34" i="44"/>
  <c r="AA35" i="44"/>
  <c r="AA36" i="44"/>
  <c r="AA37" i="44"/>
  <c r="AA38" i="44"/>
  <c r="AA39" i="44"/>
  <c r="AA40" i="44"/>
  <c r="AA41" i="44"/>
  <c r="AA42" i="44"/>
  <c r="AA43" i="44"/>
  <c r="AA44" i="44"/>
  <c r="AA45" i="44"/>
  <c r="AA46" i="44"/>
  <c r="AA47" i="44"/>
  <c r="AA31" i="44"/>
  <c r="AE24" i="44"/>
  <c r="AA32" i="36"/>
  <c r="AA33" i="36"/>
  <c r="AA34" i="36"/>
  <c r="AA35" i="36"/>
  <c r="AA36" i="36"/>
  <c r="AA37" i="36"/>
  <c r="AA38" i="36"/>
  <c r="AA39" i="36"/>
  <c r="AA40" i="36"/>
  <c r="AA41" i="36"/>
  <c r="AA42" i="36"/>
  <c r="AA43" i="36"/>
  <c r="AA44" i="36"/>
  <c r="AA45" i="36"/>
  <c r="AA46" i="36"/>
  <c r="AA47" i="36"/>
  <c r="AA31" i="36"/>
  <c r="AE24" i="36"/>
  <c r="AY30" i="20"/>
  <c r="AY31" i="20"/>
  <c r="AY32" i="20"/>
  <c r="AY33" i="20"/>
  <c r="AY34" i="20"/>
  <c r="AY35" i="20"/>
  <c r="AY36" i="20"/>
  <c r="AY37" i="20"/>
  <c r="AY38" i="20"/>
  <c r="AY39" i="20"/>
  <c r="AY40" i="20"/>
  <c r="AY41" i="20"/>
  <c r="AY42" i="20"/>
  <c r="AY43" i="20"/>
  <c r="AY44" i="20"/>
  <c r="AY45" i="20"/>
  <c r="AY29" i="20"/>
  <c r="BC23" i="20"/>
  <c r="AY29" i="15"/>
  <c r="AY30" i="15"/>
  <c r="AY31" i="15"/>
  <c r="AY32" i="15"/>
  <c r="AY33" i="15"/>
  <c r="AY34" i="15"/>
  <c r="AY35" i="15"/>
  <c r="AY36" i="15"/>
  <c r="AY37" i="15"/>
  <c r="AY38" i="15"/>
  <c r="AY39" i="15"/>
  <c r="AY40" i="15"/>
  <c r="AY41" i="15"/>
  <c r="AY42" i="15"/>
  <c r="AY43" i="15"/>
  <c r="AY44" i="15"/>
  <c r="AY28" i="15"/>
  <c r="BC23" i="15"/>
  <c r="S7" i="48"/>
  <c r="AB7" i="48" s="1"/>
  <c r="S8" i="48"/>
  <c r="AB8" i="48" s="1"/>
  <c r="S9" i="48"/>
  <c r="AB9" i="48" s="1"/>
  <c r="S10" i="48"/>
  <c r="AB10" i="48" s="1"/>
  <c r="S11" i="48"/>
  <c r="AB11" i="48" s="1"/>
  <c r="S12" i="48"/>
  <c r="AB12" i="48" s="1"/>
  <c r="S13" i="48"/>
  <c r="AB13" i="48" s="1"/>
  <c r="S14" i="48"/>
  <c r="AB14" i="48" s="1"/>
  <c r="S15" i="48"/>
  <c r="AB15" i="48" s="1"/>
  <c r="S16" i="48"/>
  <c r="AB16" i="48" s="1"/>
  <c r="S17" i="48"/>
  <c r="AB17" i="48" s="1"/>
  <c r="S18" i="48"/>
  <c r="AB18" i="48" s="1"/>
  <c r="S19" i="48"/>
  <c r="AB19" i="48" s="1"/>
  <c r="S20" i="48"/>
  <c r="AB20" i="48" s="1"/>
  <c r="S21" i="48"/>
  <c r="AB21" i="48" s="1"/>
  <c r="S22" i="48"/>
  <c r="AB22" i="48" s="1"/>
  <c r="S6" i="48"/>
  <c r="AB6" i="48" s="1"/>
  <c r="O29" i="45"/>
  <c r="O30" i="45"/>
  <c r="O31" i="45"/>
  <c r="O32" i="45"/>
  <c r="O33" i="45"/>
  <c r="O34" i="45"/>
  <c r="O35" i="45"/>
  <c r="O36" i="45"/>
  <c r="O37" i="45"/>
  <c r="O38" i="45"/>
  <c r="O39" i="45"/>
  <c r="O40" i="45"/>
  <c r="O41" i="45"/>
  <c r="O42" i="45"/>
  <c r="O43" i="45"/>
  <c r="O44" i="45"/>
  <c r="O28" i="45"/>
  <c r="S23" i="45"/>
  <c r="G215" i="1" l="1"/>
  <c r="AQ24" i="43"/>
  <c r="E215" i="1"/>
  <c r="AQ24" i="44"/>
  <c r="C215" i="1"/>
  <c r="AQ24" i="36"/>
  <c r="D179" i="1"/>
  <c r="BU23" i="20"/>
  <c r="E179" i="1"/>
  <c r="AB23" i="45"/>
  <c r="C179" i="1"/>
  <c r="BU23" i="15"/>
  <c r="AU29" i="31"/>
  <c r="AU30" i="31"/>
  <c r="AU31" i="31"/>
  <c r="AU32" i="31"/>
  <c r="AU33" i="31"/>
  <c r="AU34" i="31"/>
  <c r="AU35" i="31"/>
  <c r="AU36" i="31"/>
  <c r="AU37" i="31"/>
  <c r="AU38" i="31"/>
  <c r="AU39" i="31"/>
  <c r="AU40" i="31"/>
  <c r="AU41" i="31"/>
  <c r="AU42" i="31"/>
  <c r="AU43" i="31"/>
  <c r="AU44" i="31"/>
  <c r="AU28" i="31"/>
  <c r="AY23" i="31"/>
  <c r="J118" i="1"/>
  <c r="I118" i="1"/>
  <c r="H118" i="1"/>
  <c r="AU30" i="17"/>
  <c r="AU31" i="17"/>
  <c r="AU32" i="17"/>
  <c r="AU33" i="17"/>
  <c r="AU34" i="17"/>
  <c r="AU35" i="17"/>
  <c r="AU36" i="17"/>
  <c r="AU37" i="17"/>
  <c r="AU38" i="17"/>
  <c r="AU39" i="17"/>
  <c r="AU40" i="17"/>
  <c r="AU41" i="17"/>
  <c r="AU42" i="17"/>
  <c r="AU43" i="17"/>
  <c r="AU44" i="17"/>
  <c r="AU45" i="17"/>
  <c r="AU29" i="17"/>
  <c r="AY23" i="17"/>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AE41" i="2"/>
  <c r="AE42" i="2"/>
  <c r="AE43" i="2"/>
  <c r="AE44" i="2"/>
  <c r="AE29" i="2"/>
  <c r="AE30" i="2"/>
  <c r="AE31" i="2"/>
  <c r="AE32" i="2"/>
  <c r="AE33" i="2"/>
  <c r="AE34" i="2"/>
  <c r="AE35" i="2"/>
  <c r="AE36" i="2"/>
  <c r="AE37" i="2"/>
  <c r="AE38" i="2"/>
  <c r="AE39" i="2"/>
  <c r="AE40" i="2"/>
  <c r="AE28" i="2"/>
  <c r="AI23" i="2"/>
  <c r="C272" i="1" l="1"/>
  <c r="BP23" i="17"/>
  <c r="D57" i="1"/>
  <c r="BU23" i="6"/>
  <c r="C57" i="1"/>
  <c r="BU23" i="5"/>
  <c r="S23" i="48"/>
  <c r="AB23" i="48" s="1"/>
  <c r="BA23" i="2"/>
  <c r="D272" i="1"/>
  <c r="BP23" i="31"/>
  <c r="W48" i="46"/>
  <c r="AK48" i="46" s="1"/>
  <c r="AG31" i="46"/>
  <c r="AI31" i="46"/>
  <c r="AG32" i="46"/>
  <c r="AI32" i="46"/>
  <c r="AG33" i="46"/>
  <c r="AI33" i="46"/>
  <c r="AG34" i="46"/>
  <c r="AI34" i="46"/>
  <c r="AG35" i="46"/>
  <c r="AI35" i="46"/>
  <c r="AG36" i="46"/>
  <c r="AI36" i="46"/>
  <c r="AG37" i="46"/>
  <c r="AI37" i="46"/>
  <c r="AG38" i="46"/>
  <c r="AI38" i="46"/>
  <c r="AG39" i="46"/>
  <c r="AI39" i="46"/>
  <c r="AG40" i="46"/>
  <c r="AI40" i="46"/>
  <c r="AG41" i="46"/>
  <c r="AI41" i="46"/>
  <c r="AG42" i="46"/>
  <c r="AI42" i="46"/>
  <c r="AG43" i="46"/>
  <c r="AI43" i="46"/>
  <c r="AG44" i="46"/>
  <c r="AI44" i="46"/>
  <c r="AG45" i="46"/>
  <c r="AI45" i="46"/>
  <c r="AG46" i="46"/>
  <c r="AI46" i="46"/>
  <c r="AG47" i="46"/>
  <c r="AI47" i="46"/>
  <c r="AH24" i="46"/>
  <c r="BC24" i="46" s="1"/>
  <c r="AI24" i="46"/>
  <c r="AG24" i="46"/>
  <c r="BB24" i="46" s="1"/>
  <c r="C118" i="1" l="1"/>
  <c r="Z31" i="42"/>
  <c r="Z32" i="42"/>
  <c r="Z33" i="42"/>
  <c r="Z34" i="42"/>
  <c r="Z35" i="42"/>
  <c r="Z36" i="42"/>
  <c r="Z37" i="42"/>
  <c r="Z38" i="42"/>
  <c r="Z39" i="42"/>
  <c r="Z40" i="42"/>
  <c r="Z41" i="42"/>
  <c r="Z42" i="42"/>
  <c r="Z43" i="42"/>
  <c r="Z44" i="42"/>
  <c r="Z45" i="42"/>
  <c r="Z46" i="42"/>
  <c r="Z30" i="42"/>
  <c r="AP7" i="42"/>
  <c r="AL31" i="42" s="1"/>
  <c r="AP8" i="42"/>
  <c r="AL32" i="42" s="1"/>
  <c r="AP9" i="42"/>
  <c r="AL33" i="42" s="1"/>
  <c r="AP10" i="42"/>
  <c r="AL34" i="42" s="1"/>
  <c r="AP11" i="42"/>
  <c r="AL35" i="42" s="1"/>
  <c r="AP12" i="42"/>
  <c r="AL36" i="42" s="1"/>
  <c r="AP13" i="42"/>
  <c r="AL37" i="42" s="1"/>
  <c r="AP14" i="42"/>
  <c r="AL38" i="42" s="1"/>
  <c r="AP15" i="42"/>
  <c r="AL39" i="42" s="1"/>
  <c r="AP16" i="42"/>
  <c r="AL40" i="42" s="1"/>
  <c r="AP17" i="42"/>
  <c r="AL41" i="42" s="1"/>
  <c r="AP18" i="42"/>
  <c r="AL42" i="42" s="1"/>
  <c r="AP19" i="42"/>
  <c r="AL43" i="42" s="1"/>
  <c r="AP20" i="42"/>
  <c r="AL44" i="42" s="1"/>
  <c r="AP21" i="42"/>
  <c r="AL45" i="42" s="1"/>
  <c r="AP22" i="42"/>
  <c r="AL46" i="42" s="1"/>
  <c r="AP6" i="42"/>
  <c r="AL30" i="42" s="1"/>
  <c r="AD23" i="42"/>
  <c r="AD47" i="42" s="1"/>
  <c r="Z32" i="43"/>
  <c r="Z33" i="43"/>
  <c r="Z34" i="43"/>
  <c r="Z35" i="43"/>
  <c r="Z36" i="43"/>
  <c r="Z37" i="43"/>
  <c r="Z38" i="43"/>
  <c r="Z39" i="43"/>
  <c r="Z40" i="43"/>
  <c r="Z41" i="43"/>
  <c r="Z42" i="43"/>
  <c r="Z43" i="43"/>
  <c r="Z44" i="43"/>
  <c r="Z45" i="43"/>
  <c r="Z46" i="43"/>
  <c r="Z47" i="43"/>
  <c r="Z31" i="43"/>
  <c r="AP8" i="43"/>
  <c r="AL32" i="43" s="1"/>
  <c r="AP9" i="43"/>
  <c r="AL33" i="43" s="1"/>
  <c r="AP10" i="43"/>
  <c r="AL34" i="43" s="1"/>
  <c r="AP11" i="43"/>
  <c r="AL35" i="43" s="1"/>
  <c r="AP12" i="43"/>
  <c r="AL36" i="43" s="1"/>
  <c r="AP13" i="43"/>
  <c r="AL37" i="43" s="1"/>
  <c r="AP14" i="43"/>
  <c r="AL38" i="43" s="1"/>
  <c r="AP15" i="43"/>
  <c r="AL39" i="43" s="1"/>
  <c r="AP16" i="43"/>
  <c r="AL40" i="43" s="1"/>
  <c r="AP17" i="43"/>
  <c r="AL41" i="43" s="1"/>
  <c r="AP18" i="43"/>
  <c r="AL42" i="43" s="1"/>
  <c r="AP19" i="43"/>
  <c r="AL43" i="43" s="1"/>
  <c r="AP20" i="43"/>
  <c r="AL44" i="43" s="1"/>
  <c r="AP21" i="43"/>
  <c r="AL45" i="43" s="1"/>
  <c r="AP22" i="43"/>
  <c r="AL46" i="43" s="1"/>
  <c r="AP23" i="43"/>
  <c r="AL47" i="43" s="1"/>
  <c r="AP7" i="43"/>
  <c r="AL31" i="43" s="1"/>
  <c r="AD24" i="43"/>
  <c r="Z32" i="44"/>
  <c r="Z33" i="44"/>
  <c r="Z34" i="44"/>
  <c r="Z35" i="44"/>
  <c r="Z36" i="44"/>
  <c r="Z37" i="44"/>
  <c r="Z38" i="44"/>
  <c r="Z39" i="44"/>
  <c r="Z40" i="44"/>
  <c r="Z41" i="44"/>
  <c r="Z42" i="44"/>
  <c r="Z43" i="44"/>
  <c r="Z44" i="44"/>
  <c r="Z45" i="44"/>
  <c r="Z46" i="44"/>
  <c r="Z47" i="44"/>
  <c r="Z31" i="44"/>
  <c r="AP8" i="44"/>
  <c r="AL32" i="44" s="1"/>
  <c r="AP9" i="44"/>
  <c r="AL33" i="44" s="1"/>
  <c r="AP10" i="44"/>
  <c r="AL34" i="44" s="1"/>
  <c r="AP11" i="44"/>
  <c r="AL35" i="44" s="1"/>
  <c r="AP12" i="44"/>
  <c r="AL36" i="44" s="1"/>
  <c r="AP13" i="44"/>
  <c r="AL37" i="44" s="1"/>
  <c r="AP14" i="44"/>
  <c r="AL38" i="44" s="1"/>
  <c r="AP15" i="44"/>
  <c r="AL39" i="44" s="1"/>
  <c r="AP16" i="44"/>
  <c r="AL40" i="44" s="1"/>
  <c r="AP17" i="44"/>
  <c r="AL41" i="44" s="1"/>
  <c r="AP18" i="44"/>
  <c r="AL42" i="44" s="1"/>
  <c r="AP19" i="44"/>
  <c r="AL43" i="44" s="1"/>
  <c r="AP20" i="44"/>
  <c r="AL44" i="44" s="1"/>
  <c r="AP21" i="44"/>
  <c r="AL45" i="44" s="1"/>
  <c r="AP22" i="44"/>
  <c r="AL46" i="44" s="1"/>
  <c r="AP23" i="44"/>
  <c r="AL47" i="44" s="1"/>
  <c r="AP7" i="44"/>
  <c r="AL31" i="44" s="1"/>
  <c r="AD24" i="44"/>
  <c r="Z32" i="36"/>
  <c r="Z33" i="36"/>
  <c r="Z34" i="36"/>
  <c r="Z35" i="36"/>
  <c r="Z36" i="36"/>
  <c r="Z37" i="36"/>
  <c r="Z38" i="36"/>
  <c r="Z39" i="36"/>
  <c r="Z40" i="36"/>
  <c r="Z41" i="36"/>
  <c r="Z42" i="36"/>
  <c r="Z43" i="36"/>
  <c r="Z44" i="36"/>
  <c r="Z45" i="36"/>
  <c r="Z46" i="36"/>
  <c r="Z47" i="36"/>
  <c r="Z31" i="36"/>
  <c r="AP8" i="36"/>
  <c r="AL32" i="36" s="1"/>
  <c r="AP9" i="36"/>
  <c r="AL33" i="36" s="1"/>
  <c r="AP10" i="36"/>
  <c r="AL34" i="36" s="1"/>
  <c r="AP11" i="36"/>
  <c r="AL35" i="36" s="1"/>
  <c r="AP12" i="36"/>
  <c r="AL36" i="36" s="1"/>
  <c r="AP13" i="36"/>
  <c r="AL37" i="36" s="1"/>
  <c r="AP14" i="36"/>
  <c r="AL38" i="36" s="1"/>
  <c r="AP15" i="36"/>
  <c r="AL39" i="36" s="1"/>
  <c r="AP16" i="36"/>
  <c r="AL40" i="36" s="1"/>
  <c r="AP17" i="36"/>
  <c r="AL41" i="36" s="1"/>
  <c r="AP18" i="36"/>
  <c r="AL42" i="36" s="1"/>
  <c r="AP19" i="36"/>
  <c r="AL43" i="36" s="1"/>
  <c r="AP20" i="36"/>
  <c r="AL44" i="36" s="1"/>
  <c r="AP21" i="36"/>
  <c r="AL45" i="36" s="1"/>
  <c r="AP22" i="36"/>
  <c r="AL46" i="36" s="1"/>
  <c r="AP23" i="36"/>
  <c r="AL47" i="36" s="1"/>
  <c r="AP7" i="36"/>
  <c r="AL31" i="36" s="1"/>
  <c r="AD24" i="36"/>
  <c r="AX30" i="20"/>
  <c r="AX31" i="20"/>
  <c r="AX32" i="20"/>
  <c r="AX33" i="20"/>
  <c r="AX34" i="20"/>
  <c r="AX35" i="20"/>
  <c r="AX36" i="20"/>
  <c r="AX37" i="20"/>
  <c r="AX38" i="20"/>
  <c r="AX39" i="20"/>
  <c r="AX40" i="20"/>
  <c r="AX41" i="20"/>
  <c r="AX42" i="20"/>
  <c r="AX43" i="20"/>
  <c r="AX44" i="20"/>
  <c r="AX45" i="20"/>
  <c r="AX29" i="20"/>
  <c r="BT7" i="20"/>
  <c r="BP30" i="20" s="1"/>
  <c r="BT8" i="20"/>
  <c r="BP31" i="20" s="1"/>
  <c r="BT9" i="20"/>
  <c r="BP32" i="20" s="1"/>
  <c r="BT10" i="20"/>
  <c r="BP33" i="20" s="1"/>
  <c r="BT11" i="20"/>
  <c r="BP34" i="20" s="1"/>
  <c r="BT12" i="20"/>
  <c r="BP35" i="20" s="1"/>
  <c r="BT13" i="20"/>
  <c r="BP36" i="20" s="1"/>
  <c r="BT14" i="20"/>
  <c r="BP37" i="20" s="1"/>
  <c r="BT15" i="20"/>
  <c r="BP38" i="20" s="1"/>
  <c r="BT16" i="20"/>
  <c r="BP39" i="20" s="1"/>
  <c r="BT17" i="20"/>
  <c r="BP40" i="20" s="1"/>
  <c r="BT18" i="20"/>
  <c r="BP41" i="20" s="1"/>
  <c r="BT19" i="20"/>
  <c r="BP42" i="20" s="1"/>
  <c r="BT20" i="20"/>
  <c r="BP43" i="20" s="1"/>
  <c r="BT21" i="20"/>
  <c r="BP44" i="20" s="1"/>
  <c r="BT22" i="20"/>
  <c r="BP45" i="20" s="1"/>
  <c r="BT6" i="20"/>
  <c r="BP29" i="20" s="1"/>
  <c r="BB23" i="20"/>
  <c r="AX41" i="15"/>
  <c r="AX42" i="15"/>
  <c r="AX43" i="15"/>
  <c r="AX44" i="15"/>
  <c r="AX29" i="15"/>
  <c r="AX30" i="15"/>
  <c r="AX31" i="15"/>
  <c r="AX32" i="15"/>
  <c r="AX33" i="15"/>
  <c r="AX34" i="15"/>
  <c r="AX35" i="15"/>
  <c r="AX36" i="15"/>
  <c r="AX37" i="15"/>
  <c r="AX38" i="15"/>
  <c r="AX39" i="15"/>
  <c r="AX40" i="15"/>
  <c r="AX28" i="15"/>
  <c r="BT7" i="15"/>
  <c r="BP29" i="15" s="1"/>
  <c r="BT8" i="15"/>
  <c r="BP30" i="15" s="1"/>
  <c r="BT9" i="15"/>
  <c r="BP31" i="15" s="1"/>
  <c r="BT10" i="15"/>
  <c r="BP32" i="15" s="1"/>
  <c r="BT11" i="15"/>
  <c r="BP33" i="15" s="1"/>
  <c r="BT12" i="15"/>
  <c r="BP34" i="15" s="1"/>
  <c r="BT13" i="15"/>
  <c r="BP35" i="15" s="1"/>
  <c r="BT14" i="15"/>
  <c r="BP36" i="15" s="1"/>
  <c r="BT15" i="15"/>
  <c r="BP37" i="15" s="1"/>
  <c r="BT16" i="15"/>
  <c r="BP38" i="15" s="1"/>
  <c r="BT17" i="15"/>
  <c r="BP39" i="15" s="1"/>
  <c r="BT18" i="15"/>
  <c r="BP40" i="15" s="1"/>
  <c r="BT19" i="15"/>
  <c r="BP41" i="15" s="1"/>
  <c r="BT20" i="15"/>
  <c r="BP42" i="15" s="1"/>
  <c r="BT21" i="15"/>
  <c r="BP43" i="15" s="1"/>
  <c r="BT22" i="15"/>
  <c r="BP44" i="15" s="1"/>
  <c r="BT6" i="15"/>
  <c r="BP28" i="15" s="1"/>
  <c r="BB23" i="15"/>
  <c r="R7" i="48"/>
  <c r="R29" i="48" s="1"/>
  <c r="R8" i="48"/>
  <c r="R30" i="48" s="1"/>
  <c r="R9" i="48"/>
  <c r="R31" i="48" s="1"/>
  <c r="R10" i="48"/>
  <c r="R32" i="48" s="1"/>
  <c r="R11" i="48"/>
  <c r="R33" i="48" s="1"/>
  <c r="R12" i="48"/>
  <c r="R34" i="48" s="1"/>
  <c r="R13" i="48"/>
  <c r="R35" i="48" s="1"/>
  <c r="R14" i="48"/>
  <c r="R36" i="48" s="1"/>
  <c r="R15" i="48"/>
  <c r="R37" i="48" s="1"/>
  <c r="R16" i="48"/>
  <c r="R38" i="48" s="1"/>
  <c r="R17" i="48"/>
  <c r="R39" i="48" s="1"/>
  <c r="R18" i="48"/>
  <c r="R40" i="48" s="1"/>
  <c r="R19" i="48"/>
  <c r="R41" i="48" s="1"/>
  <c r="R20" i="48"/>
  <c r="R42" i="48" s="1"/>
  <c r="R21" i="48"/>
  <c r="R43" i="48" s="1"/>
  <c r="R22" i="48"/>
  <c r="R44" i="48" s="1"/>
  <c r="R6" i="48"/>
  <c r="R28" i="48" s="1"/>
  <c r="N29" i="45"/>
  <c r="N30" i="45"/>
  <c r="N31" i="45"/>
  <c r="N32" i="45"/>
  <c r="N33" i="45"/>
  <c r="N34" i="45"/>
  <c r="N35" i="45"/>
  <c r="N36" i="45"/>
  <c r="N37" i="45"/>
  <c r="N38" i="45"/>
  <c r="N39" i="45"/>
  <c r="N40" i="45"/>
  <c r="N41" i="45"/>
  <c r="N42" i="45"/>
  <c r="N43" i="45"/>
  <c r="N28" i="45"/>
  <c r="AA7" i="45"/>
  <c r="W29" i="45" s="1"/>
  <c r="AA8" i="45"/>
  <c r="W30" i="45" s="1"/>
  <c r="AA9" i="45"/>
  <c r="W31" i="45" s="1"/>
  <c r="AA10" i="45"/>
  <c r="W32" i="45" s="1"/>
  <c r="AA11" i="45"/>
  <c r="W33" i="45" s="1"/>
  <c r="AA12" i="45"/>
  <c r="W34" i="45" s="1"/>
  <c r="AA13" i="45"/>
  <c r="W35" i="45" s="1"/>
  <c r="AA14" i="45"/>
  <c r="W36" i="45" s="1"/>
  <c r="AA15" i="45"/>
  <c r="W37" i="45" s="1"/>
  <c r="AA16" i="45"/>
  <c r="W38" i="45" s="1"/>
  <c r="AA17" i="45"/>
  <c r="W39" i="45" s="1"/>
  <c r="AA18" i="45"/>
  <c r="W40" i="45" s="1"/>
  <c r="AA19" i="45"/>
  <c r="W41" i="45" s="1"/>
  <c r="AA20" i="45"/>
  <c r="W42" i="45" s="1"/>
  <c r="AA21" i="45"/>
  <c r="W43" i="45" s="1"/>
  <c r="AA22" i="45"/>
  <c r="W44" i="45" s="1"/>
  <c r="AA6" i="45"/>
  <c r="W28" i="45" s="1"/>
  <c r="R23" i="45"/>
  <c r="R45" i="45" s="1"/>
  <c r="G214" i="1" l="1"/>
  <c r="H218" i="1" s="1"/>
  <c r="AD48" i="43"/>
  <c r="E214" i="1"/>
  <c r="F218" i="1" s="1"/>
  <c r="AD48" i="44"/>
  <c r="C214" i="1"/>
  <c r="D218" i="1" s="1"/>
  <c r="AD48" i="36"/>
  <c r="D178" i="1"/>
  <c r="G182" i="1" s="1"/>
  <c r="BB46" i="20"/>
  <c r="C178" i="1"/>
  <c r="F182" i="1" s="1"/>
  <c r="BB45" i="15"/>
  <c r="E178" i="1"/>
  <c r="H182" i="1" s="1"/>
  <c r="BT23" i="20"/>
  <c r="BP46" i="20" s="1"/>
  <c r="AN8" i="47"/>
  <c r="AN9" i="47"/>
  <c r="AN10" i="47"/>
  <c r="AN11" i="47"/>
  <c r="AN12" i="47"/>
  <c r="AN13" i="47"/>
  <c r="AN14" i="47"/>
  <c r="AN15" i="47"/>
  <c r="AN16" i="47"/>
  <c r="AN17" i="47"/>
  <c r="AN18" i="47"/>
  <c r="AN19" i="47"/>
  <c r="AN20" i="47"/>
  <c r="AN21" i="47"/>
  <c r="AN22" i="47"/>
  <c r="AN23" i="47"/>
  <c r="AM8" i="47"/>
  <c r="AM9" i="47"/>
  <c r="AM10" i="47"/>
  <c r="AM11" i="47"/>
  <c r="AM12" i="47"/>
  <c r="AM13" i="47"/>
  <c r="AM14" i="47"/>
  <c r="AM15" i="47"/>
  <c r="AM16" i="47"/>
  <c r="AM17" i="47"/>
  <c r="AM18" i="47"/>
  <c r="AM19" i="47"/>
  <c r="AM20" i="47"/>
  <c r="AM21" i="47"/>
  <c r="AM22" i="47"/>
  <c r="AM23" i="47"/>
  <c r="AN7" i="47"/>
  <c r="AM7" i="47"/>
  <c r="S24" i="47"/>
  <c r="T24" i="47"/>
  <c r="R24" i="47"/>
  <c r="J117" i="1" l="1"/>
  <c r="I117" i="1"/>
  <c r="H117" i="1"/>
  <c r="AT29" i="31"/>
  <c r="AT30" i="31"/>
  <c r="AT31" i="31"/>
  <c r="AT32" i="31"/>
  <c r="AT33" i="31"/>
  <c r="AT34" i="31"/>
  <c r="AT35" i="31"/>
  <c r="AT36" i="31"/>
  <c r="AT37" i="31"/>
  <c r="AT38" i="31"/>
  <c r="AT39" i="31"/>
  <c r="AT40" i="31"/>
  <c r="AT41" i="31"/>
  <c r="AT42" i="31"/>
  <c r="AT43" i="31"/>
  <c r="AT44" i="31"/>
  <c r="AT28" i="31"/>
  <c r="BO21" i="31"/>
  <c r="BK43" i="31" s="1"/>
  <c r="BO22" i="31"/>
  <c r="BK44" i="31" s="1"/>
  <c r="BO7" i="31"/>
  <c r="BK29" i="31" s="1"/>
  <c r="BO8" i="31"/>
  <c r="BK30" i="31" s="1"/>
  <c r="BO9" i="31"/>
  <c r="BK31" i="31" s="1"/>
  <c r="BO10" i="31"/>
  <c r="BK32" i="31" s="1"/>
  <c r="BO11" i="31"/>
  <c r="BK33" i="31" s="1"/>
  <c r="BO12" i="31"/>
  <c r="BK34" i="31" s="1"/>
  <c r="BO13" i="31"/>
  <c r="BK35" i="31" s="1"/>
  <c r="BO14" i="31"/>
  <c r="BK36" i="31" s="1"/>
  <c r="BO15" i="31"/>
  <c r="BK37" i="31" s="1"/>
  <c r="BO16" i="31"/>
  <c r="BK38" i="31" s="1"/>
  <c r="BO17" i="31"/>
  <c r="BK39" i="31" s="1"/>
  <c r="BO18" i="31"/>
  <c r="BK40" i="31" s="1"/>
  <c r="BO19" i="31"/>
  <c r="BK41" i="31" s="1"/>
  <c r="BO20" i="31"/>
  <c r="BK42" i="31" s="1"/>
  <c r="BO6" i="31"/>
  <c r="BK28" i="31" s="1"/>
  <c r="AX23" i="31"/>
  <c r="AX45" i="31" s="1"/>
  <c r="AT30" i="17"/>
  <c r="AT31" i="17"/>
  <c r="AT32" i="17"/>
  <c r="AT33" i="17"/>
  <c r="AT34" i="17"/>
  <c r="AT35" i="17"/>
  <c r="AT36" i="17"/>
  <c r="AT37" i="17"/>
  <c r="AT38" i="17"/>
  <c r="AT39" i="17"/>
  <c r="AT40" i="17"/>
  <c r="AT41" i="17"/>
  <c r="AT42" i="17"/>
  <c r="AT43" i="17"/>
  <c r="AT44" i="17"/>
  <c r="AT45" i="17"/>
  <c r="AT29" i="17"/>
  <c r="BO7" i="17"/>
  <c r="BK30" i="17" s="1"/>
  <c r="BO8" i="17"/>
  <c r="BK31" i="17" s="1"/>
  <c r="BO9" i="17"/>
  <c r="BK32" i="17" s="1"/>
  <c r="BO10" i="17"/>
  <c r="BK33" i="17" s="1"/>
  <c r="BO11" i="17"/>
  <c r="BK34" i="17" s="1"/>
  <c r="BO12" i="17"/>
  <c r="BK35" i="17" s="1"/>
  <c r="BO13" i="17"/>
  <c r="BK36" i="17" s="1"/>
  <c r="BO14" i="17"/>
  <c r="BK37" i="17" s="1"/>
  <c r="BO15" i="17"/>
  <c r="BK38" i="17" s="1"/>
  <c r="BO16" i="17"/>
  <c r="BK39" i="17" s="1"/>
  <c r="BO17" i="17"/>
  <c r="BK40" i="17" s="1"/>
  <c r="BO18" i="17"/>
  <c r="BK41" i="17" s="1"/>
  <c r="BO19" i="17"/>
  <c r="BK42" i="17" s="1"/>
  <c r="BO20" i="17"/>
  <c r="BK43" i="17" s="1"/>
  <c r="BO21" i="17"/>
  <c r="BK44" i="17" s="1"/>
  <c r="BO22" i="17"/>
  <c r="BK45" i="17" s="1"/>
  <c r="BO6" i="17"/>
  <c r="BK29" i="17" s="1"/>
  <c r="AX23" i="17"/>
  <c r="AX46" i="17" s="1"/>
  <c r="AX29" i="6"/>
  <c r="AX30" i="6"/>
  <c r="AX31" i="6"/>
  <c r="AX32" i="6"/>
  <c r="AX33" i="6"/>
  <c r="AX34" i="6"/>
  <c r="AX35" i="6"/>
  <c r="AX36" i="6"/>
  <c r="AX37" i="6"/>
  <c r="AX38" i="6"/>
  <c r="AX39" i="6"/>
  <c r="AX40" i="6"/>
  <c r="AX41" i="6"/>
  <c r="AX42" i="6"/>
  <c r="AX43" i="6"/>
  <c r="AX44" i="6"/>
  <c r="AX28" i="6"/>
  <c r="BT7" i="6"/>
  <c r="BP29" i="6" s="1"/>
  <c r="BT8" i="6"/>
  <c r="BP30" i="6" s="1"/>
  <c r="BT9" i="6"/>
  <c r="BP31" i="6" s="1"/>
  <c r="BT10" i="6"/>
  <c r="BP32" i="6" s="1"/>
  <c r="BT11" i="6"/>
  <c r="BP33" i="6" s="1"/>
  <c r="BT12" i="6"/>
  <c r="BP34" i="6" s="1"/>
  <c r="BT13" i="6"/>
  <c r="BP35" i="6" s="1"/>
  <c r="BT14" i="6"/>
  <c r="BP36" i="6" s="1"/>
  <c r="BT15" i="6"/>
  <c r="BP37" i="6" s="1"/>
  <c r="BT16" i="6"/>
  <c r="BP38" i="6" s="1"/>
  <c r="BT17" i="6"/>
  <c r="BP39" i="6" s="1"/>
  <c r="BT18" i="6"/>
  <c r="BP40" i="6" s="1"/>
  <c r="BT19" i="6"/>
  <c r="BP41" i="6" s="1"/>
  <c r="BT20" i="6"/>
  <c r="BP42" i="6" s="1"/>
  <c r="BT21" i="6"/>
  <c r="BP43" i="6" s="1"/>
  <c r="BT22" i="6"/>
  <c r="BP44" i="6" s="1"/>
  <c r="BT6" i="6"/>
  <c r="BP28" i="6" s="1"/>
  <c r="BB23" i="6"/>
  <c r="AX30" i="5"/>
  <c r="AX31" i="5"/>
  <c r="AX32" i="5"/>
  <c r="AX33" i="5"/>
  <c r="AX34" i="5"/>
  <c r="AX35" i="5"/>
  <c r="AX36" i="5"/>
  <c r="AX37" i="5"/>
  <c r="AX38" i="5"/>
  <c r="AX39" i="5"/>
  <c r="AX40" i="5"/>
  <c r="AX41" i="5"/>
  <c r="AX42" i="5"/>
  <c r="AX43" i="5"/>
  <c r="AX44" i="5"/>
  <c r="AX45" i="5"/>
  <c r="AX29" i="5"/>
  <c r="BT7" i="5"/>
  <c r="BP30" i="5" s="1"/>
  <c r="BT8" i="5"/>
  <c r="BP31" i="5" s="1"/>
  <c r="BT9" i="5"/>
  <c r="BP32" i="5" s="1"/>
  <c r="BT10" i="5"/>
  <c r="BP33" i="5" s="1"/>
  <c r="BT11" i="5"/>
  <c r="BP34" i="5" s="1"/>
  <c r="BT12" i="5"/>
  <c r="BP35" i="5" s="1"/>
  <c r="BT13" i="5"/>
  <c r="BP36" i="5" s="1"/>
  <c r="BT14" i="5"/>
  <c r="BP37" i="5" s="1"/>
  <c r="BT15" i="5"/>
  <c r="BP38" i="5" s="1"/>
  <c r="BT16" i="5"/>
  <c r="BP39" i="5" s="1"/>
  <c r="BT17" i="5"/>
  <c r="BP40" i="5" s="1"/>
  <c r="BT18" i="5"/>
  <c r="BP41" i="5" s="1"/>
  <c r="BT19" i="5"/>
  <c r="BP42" i="5" s="1"/>
  <c r="BT20" i="5"/>
  <c r="BP43" i="5" s="1"/>
  <c r="BT21" i="5"/>
  <c r="BP44" i="5" s="1"/>
  <c r="BT22" i="5"/>
  <c r="BP45" i="5" s="1"/>
  <c r="BT6" i="5"/>
  <c r="BP29" i="5" s="1"/>
  <c r="BB23" i="5"/>
  <c r="AD29" i="2"/>
  <c r="AD30" i="2"/>
  <c r="AD31" i="2"/>
  <c r="AD32" i="2"/>
  <c r="AD33" i="2"/>
  <c r="AD34" i="2"/>
  <c r="AD35" i="2"/>
  <c r="AD36" i="2"/>
  <c r="AD37" i="2"/>
  <c r="AD38" i="2"/>
  <c r="AD39" i="2"/>
  <c r="AD40" i="2"/>
  <c r="AD41" i="2"/>
  <c r="AD42" i="2"/>
  <c r="AD43" i="2"/>
  <c r="AD44" i="2"/>
  <c r="AD28" i="2"/>
  <c r="AZ7" i="2"/>
  <c r="AV29" i="2" s="1"/>
  <c r="AZ8" i="2"/>
  <c r="AV30" i="2" s="1"/>
  <c r="AZ9" i="2"/>
  <c r="AV31" i="2" s="1"/>
  <c r="AZ10" i="2"/>
  <c r="AV32" i="2" s="1"/>
  <c r="AZ11" i="2"/>
  <c r="AV33" i="2" s="1"/>
  <c r="AZ12" i="2"/>
  <c r="AV34" i="2" s="1"/>
  <c r="AZ13" i="2"/>
  <c r="AV35" i="2" s="1"/>
  <c r="AZ14" i="2"/>
  <c r="AV36" i="2" s="1"/>
  <c r="AZ15" i="2"/>
  <c r="AV37" i="2" s="1"/>
  <c r="AZ16" i="2"/>
  <c r="AV38" i="2" s="1"/>
  <c r="AZ17" i="2"/>
  <c r="AV39" i="2" s="1"/>
  <c r="AZ18" i="2"/>
  <c r="AV40" i="2" s="1"/>
  <c r="AZ19" i="2"/>
  <c r="AV41" i="2" s="1"/>
  <c r="AZ20" i="2"/>
  <c r="AV42" i="2" s="1"/>
  <c r="AZ21" i="2"/>
  <c r="AV43" i="2" s="1"/>
  <c r="AZ22" i="2"/>
  <c r="AV44" i="2" s="1"/>
  <c r="AZ6" i="2"/>
  <c r="AV28" i="2" s="1"/>
  <c r="AH23" i="2"/>
  <c r="D56" i="1" l="1"/>
  <c r="F60" i="1" s="1"/>
  <c r="BB45" i="6"/>
  <c r="C56" i="1"/>
  <c r="E60" i="1" s="1"/>
  <c r="BB46" i="5"/>
  <c r="R23" i="48"/>
  <c r="R45" i="48" s="1"/>
  <c r="AH45" i="2"/>
  <c r="U48" i="46"/>
  <c r="O48" i="46"/>
  <c r="AZ8" i="46"/>
  <c r="AZ9" i="46"/>
  <c r="AZ10" i="46"/>
  <c r="AZ11" i="46"/>
  <c r="AZ12" i="46"/>
  <c r="AZ13" i="46"/>
  <c r="AZ14" i="46"/>
  <c r="AZ15" i="46"/>
  <c r="AZ16" i="46"/>
  <c r="AZ17" i="46"/>
  <c r="AZ18" i="46"/>
  <c r="AZ19" i="46"/>
  <c r="AZ20" i="46"/>
  <c r="AZ21" i="46"/>
  <c r="AZ22" i="46"/>
  <c r="AZ23" i="46"/>
  <c r="AZ7" i="46"/>
  <c r="AY8" i="46"/>
  <c r="AY9" i="46"/>
  <c r="AY10" i="46"/>
  <c r="AY11" i="46"/>
  <c r="AY12" i="46"/>
  <c r="AY13" i="46"/>
  <c r="AY14" i="46"/>
  <c r="AY15" i="46"/>
  <c r="AY16" i="46"/>
  <c r="AY17" i="46"/>
  <c r="AY18" i="46"/>
  <c r="AY19" i="46"/>
  <c r="AY20" i="46"/>
  <c r="AY21" i="46"/>
  <c r="AY22" i="46"/>
  <c r="AY23" i="46"/>
  <c r="AY7" i="46"/>
  <c r="AE24" i="46"/>
  <c r="AF24" i="46"/>
  <c r="AD24" i="46"/>
  <c r="C117" i="1" l="1"/>
  <c r="G121" i="1" s="1"/>
  <c r="AI48" i="46"/>
  <c r="BS6" i="15"/>
  <c r="BO28" i="15" s="1"/>
  <c r="BS7" i="15"/>
  <c r="BO29" i="15" s="1"/>
  <c r="BS8" i="15"/>
  <c r="BO30" i="15" s="1"/>
  <c r="BS9" i="15"/>
  <c r="BO31" i="15" s="1"/>
  <c r="BS10" i="15"/>
  <c r="BO32" i="15" s="1"/>
  <c r="BS11" i="15"/>
  <c r="BO33" i="15" s="1"/>
  <c r="BS12" i="15"/>
  <c r="BO34" i="15" s="1"/>
  <c r="BS13" i="15"/>
  <c r="BO35" i="15" s="1"/>
  <c r="BS14" i="15"/>
  <c r="BO36" i="15" s="1"/>
  <c r="BS15" i="15"/>
  <c r="BO37" i="15" s="1"/>
  <c r="BS16" i="15"/>
  <c r="BO38" i="15" s="1"/>
  <c r="BS17" i="15"/>
  <c r="BO39" i="15" s="1"/>
  <c r="BS18" i="15"/>
  <c r="BO40" i="15" s="1"/>
  <c r="BS19" i="15"/>
  <c r="BO41" i="15" s="1"/>
  <c r="BS20" i="15"/>
  <c r="BO42" i="15" s="1"/>
  <c r="BS21" i="15"/>
  <c r="BO43" i="15" s="1"/>
  <c r="BS22" i="15"/>
  <c r="BO44" i="15" s="1"/>
  <c r="S48" i="46" l="1"/>
  <c r="AC24" i="46"/>
  <c r="AB24" i="46"/>
  <c r="AA24" i="46"/>
  <c r="P24" i="47" l="1"/>
  <c r="Q24" i="47"/>
  <c r="O24" i="47"/>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2" i="36"/>
  <c r="Y33" i="36"/>
  <c r="Y34" i="36"/>
  <c r="Y35" i="36"/>
  <c r="Y36" i="36"/>
  <c r="Y37" i="36"/>
  <c r="Y38" i="36"/>
  <c r="Y39" i="36"/>
  <c r="Y40" i="36"/>
  <c r="Y41" i="36"/>
  <c r="Y42" i="36"/>
  <c r="Y43" i="36"/>
  <c r="Y44" i="36"/>
  <c r="Y45" i="36"/>
  <c r="Y46" i="36"/>
  <c r="Y47" i="36"/>
  <c r="Y31" i="36"/>
  <c r="AC24" i="36"/>
  <c r="AW42" i="20"/>
  <c r="AW43" i="20"/>
  <c r="AW44" i="20"/>
  <c r="AW45" i="20"/>
  <c r="AW30" i="20"/>
  <c r="AW31" i="20"/>
  <c r="AW32" i="20"/>
  <c r="AW33" i="20"/>
  <c r="AW34" i="20"/>
  <c r="AW35" i="20"/>
  <c r="AW36" i="20"/>
  <c r="AW37" i="20"/>
  <c r="AW38" i="20"/>
  <c r="AW39" i="20"/>
  <c r="AW40" i="20"/>
  <c r="AW41" i="20"/>
  <c r="AW29" i="20"/>
  <c r="BA23" i="20"/>
  <c r="AW29" i="15"/>
  <c r="AW30" i="15"/>
  <c r="AW31" i="15"/>
  <c r="AW32" i="15"/>
  <c r="AW33" i="15"/>
  <c r="AW34" i="15"/>
  <c r="AW35" i="15"/>
  <c r="AW36" i="15"/>
  <c r="AW37" i="15"/>
  <c r="AW38" i="15"/>
  <c r="AW39" i="15"/>
  <c r="AW40" i="15"/>
  <c r="AW41" i="15"/>
  <c r="AW42" i="15"/>
  <c r="AW43" i="15"/>
  <c r="AW44" i="15"/>
  <c r="AW28" i="15"/>
  <c r="BA23" i="15"/>
  <c r="Q7" i="48"/>
  <c r="Q29" i="48" s="1"/>
  <c r="Q8" i="48"/>
  <c r="Q30" i="48" s="1"/>
  <c r="Q9" i="48"/>
  <c r="Q31" i="48" s="1"/>
  <c r="Q10" i="48"/>
  <c r="Q32" i="48" s="1"/>
  <c r="Q11" i="48"/>
  <c r="Q33" i="48" s="1"/>
  <c r="Q12" i="48"/>
  <c r="Q34" i="48" s="1"/>
  <c r="Q13" i="48"/>
  <c r="Q35" i="48" s="1"/>
  <c r="Q14" i="48"/>
  <c r="Q36" i="48" s="1"/>
  <c r="Q15" i="48"/>
  <c r="Q37" i="48" s="1"/>
  <c r="Q16" i="48"/>
  <c r="Q38" i="48" s="1"/>
  <c r="Q17" i="48"/>
  <c r="Q39" i="48" s="1"/>
  <c r="Q18" i="48"/>
  <c r="Q40" i="48" s="1"/>
  <c r="Q19" i="48"/>
  <c r="Q41" i="48" s="1"/>
  <c r="Q20" i="48"/>
  <c r="Q42" i="48" s="1"/>
  <c r="Q21" i="48"/>
  <c r="Q43" i="48" s="1"/>
  <c r="Q22" i="48"/>
  <c r="Q44" i="48" s="1"/>
  <c r="Q6" i="48"/>
  <c r="Q28" i="48" s="1"/>
  <c r="M29" i="45"/>
  <c r="M30" i="45"/>
  <c r="M31" i="45"/>
  <c r="M32" i="45"/>
  <c r="M33" i="45"/>
  <c r="M34" i="45"/>
  <c r="M35" i="45"/>
  <c r="M36" i="45"/>
  <c r="M37" i="45"/>
  <c r="M38" i="45"/>
  <c r="M39" i="45"/>
  <c r="M40" i="45"/>
  <c r="M41" i="45"/>
  <c r="M42" i="45"/>
  <c r="M43" i="45"/>
  <c r="M28" i="45"/>
  <c r="Q23" i="45"/>
  <c r="G213" i="1" l="1"/>
  <c r="H217" i="1" s="1"/>
  <c r="AC48" i="43"/>
  <c r="E213" i="1"/>
  <c r="F217" i="1" s="1"/>
  <c r="AC48" i="44"/>
  <c r="C213" i="1"/>
  <c r="D217" i="1" s="1"/>
  <c r="AC48" i="36"/>
  <c r="D177" i="1"/>
  <c r="G181" i="1" s="1"/>
  <c r="BA46" i="20"/>
  <c r="C177" i="1"/>
  <c r="F181" i="1" s="1"/>
  <c r="BA45" i="15"/>
  <c r="E177" i="1"/>
  <c r="H181" i="1" s="1"/>
  <c r="Q45" i="45"/>
  <c r="J116" i="1"/>
  <c r="I116" i="1"/>
  <c r="H116" i="1"/>
  <c r="AS29" i="31"/>
  <c r="AS30" i="31"/>
  <c r="AS31" i="31"/>
  <c r="AS32" i="31"/>
  <c r="AS33" i="31"/>
  <c r="AS34" i="31"/>
  <c r="AS35" i="31"/>
  <c r="AS36" i="31"/>
  <c r="AS37" i="31"/>
  <c r="AS38" i="31"/>
  <c r="AS39" i="31"/>
  <c r="AS40" i="31"/>
  <c r="AS41" i="31"/>
  <c r="AS42" i="31"/>
  <c r="AS43" i="31"/>
  <c r="AS44" i="31"/>
  <c r="AS28" i="31"/>
  <c r="AW23" i="31"/>
  <c r="AW45" i="31" s="1"/>
  <c r="AS30" i="17"/>
  <c r="AS31" i="17"/>
  <c r="AS32" i="17"/>
  <c r="AS33" i="17"/>
  <c r="AS34" i="17"/>
  <c r="AS35" i="17"/>
  <c r="AS36" i="17"/>
  <c r="AS37" i="17"/>
  <c r="AS38" i="17"/>
  <c r="AS39" i="17"/>
  <c r="AS40" i="17"/>
  <c r="AS41" i="17"/>
  <c r="AS42" i="17"/>
  <c r="AS43" i="17"/>
  <c r="AS44" i="17"/>
  <c r="AS45" i="17"/>
  <c r="AS29"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C29" i="2"/>
  <c r="AC30" i="2"/>
  <c r="AC31" i="2"/>
  <c r="AC32" i="2"/>
  <c r="AC33" i="2"/>
  <c r="AC34" i="2"/>
  <c r="AC35" i="2"/>
  <c r="AC36" i="2"/>
  <c r="AC37" i="2"/>
  <c r="AC38" i="2"/>
  <c r="AC39" i="2"/>
  <c r="AC40" i="2"/>
  <c r="AC41" i="2"/>
  <c r="AC42" i="2"/>
  <c r="AC43" i="2"/>
  <c r="AC44" i="2"/>
  <c r="AC28" i="2"/>
  <c r="AG23" i="2"/>
  <c r="C270" i="1" l="1"/>
  <c r="E274" i="1" s="1"/>
  <c r="AW46" i="17"/>
  <c r="D55" i="1"/>
  <c r="F59" i="1" s="1"/>
  <c r="BA45" i="6"/>
  <c r="C55" i="1"/>
  <c r="E59" i="1" s="1"/>
  <c r="BA46" i="5"/>
  <c r="Q23" i="48"/>
  <c r="Q45" i="48" s="1"/>
  <c r="AG45" i="2"/>
  <c r="D270" i="1"/>
  <c r="F274" i="1" s="1"/>
  <c r="D28" i="45"/>
  <c r="E28" i="45"/>
  <c r="F28" i="45"/>
  <c r="G28" i="45"/>
  <c r="H28" i="45"/>
  <c r="I28" i="45"/>
  <c r="J28" i="45"/>
  <c r="K28" i="45"/>
  <c r="L28" i="45"/>
  <c r="D29" i="45"/>
  <c r="E29" i="45"/>
  <c r="F29" i="45"/>
  <c r="G29" i="45"/>
  <c r="H29" i="45"/>
  <c r="I29" i="45"/>
  <c r="J29" i="45"/>
  <c r="K29" i="45"/>
  <c r="L29" i="45"/>
  <c r="D30" i="45"/>
  <c r="E30" i="45"/>
  <c r="F30" i="45"/>
  <c r="G30" i="45"/>
  <c r="H30" i="45"/>
  <c r="I30" i="45"/>
  <c r="J30" i="45"/>
  <c r="K30" i="45"/>
  <c r="L30" i="45"/>
  <c r="D31" i="45"/>
  <c r="E31" i="45"/>
  <c r="F31" i="45"/>
  <c r="G31" i="45"/>
  <c r="H31" i="45"/>
  <c r="I31" i="45"/>
  <c r="J31" i="45"/>
  <c r="K31" i="45"/>
  <c r="L31" i="45"/>
  <c r="D32" i="45"/>
  <c r="E32" i="45"/>
  <c r="F32" i="45"/>
  <c r="G32" i="45"/>
  <c r="H32" i="45"/>
  <c r="I32" i="45"/>
  <c r="J32" i="45"/>
  <c r="K32" i="45"/>
  <c r="L32" i="45"/>
  <c r="D33" i="45"/>
  <c r="E33" i="45"/>
  <c r="F33" i="45"/>
  <c r="G33" i="45"/>
  <c r="H33" i="45"/>
  <c r="I33" i="45"/>
  <c r="J33" i="45"/>
  <c r="K33" i="45"/>
  <c r="L33" i="45"/>
  <c r="D34" i="45"/>
  <c r="E34" i="45"/>
  <c r="F34" i="45"/>
  <c r="G34" i="45"/>
  <c r="H34" i="45"/>
  <c r="I34" i="45"/>
  <c r="J34" i="45"/>
  <c r="K34" i="45"/>
  <c r="L34" i="45"/>
  <c r="D35" i="45"/>
  <c r="E35" i="45"/>
  <c r="F35" i="45"/>
  <c r="G35" i="45"/>
  <c r="H35" i="45"/>
  <c r="I35" i="45"/>
  <c r="J35" i="45"/>
  <c r="K35" i="45"/>
  <c r="L35" i="45"/>
  <c r="D36" i="45"/>
  <c r="E36" i="45"/>
  <c r="F36" i="45"/>
  <c r="G36" i="45"/>
  <c r="H36" i="45"/>
  <c r="I36" i="45"/>
  <c r="J36" i="45"/>
  <c r="K36" i="45"/>
  <c r="L36" i="45"/>
  <c r="D37" i="45"/>
  <c r="E37" i="45"/>
  <c r="F37" i="45"/>
  <c r="G37" i="45"/>
  <c r="H37" i="45"/>
  <c r="I37" i="45"/>
  <c r="J37" i="45"/>
  <c r="K37" i="45"/>
  <c r="L37" i="45"/>
  <c r="D38" i="45"/>
  <c r="E38" i="45"/>
  <c r="F38" i="45"/>
  <c r="G38" i="45"/>
  <c r="H38" i="45"/>
  <c r="I38" i="45"/>
  <c r="J38" i="45"/>
  <c r="K38" i="45"/>
  <c r="L38" i="45"/>
  <c r="D39" i="45"/>
  <c r="E39" i="45"/>
  <c r="F39" i="45"/>
  <c r="G39" i="45"/>
  <c r="H39" i="45"/>
  <c r="I39" i="45"/>
  <c r="J39" i="45"/>
  <c r="K39" i="45"/>
  <c r="L39" i="45"/>
  <c r="D40" i="45"/>
  <c r="E40" i="45"/>
  <c r="F40" i="45"/>
  <c r="G40" i="45"/>
  <c r="H40" i="45"/>
  <c r="I40" i="45"/>
  <c r="J40" i="45"/>
  <c r="K40" i="45"/>
  <c r="L40" i="45"/>
  <c r="D41" i="45"/>
  <c r="E41" i="45"/>
  <c r="F41" i="45"/>
  <c r="G41" i="45"/>
  <c r="H41" i="45"/>
  <c r="I41" i="45"/>
  <c r="J41" i="45"/>
  <c r="K41" i="45"/>
  <c r="L41" i="45"/>
  <c r="D42" i="45"/>
  <c r="F42" i="45"/>
  <c r="G42" i="45"/>
  <c r="H42" i="45"/>
  <c r="I42" i="45"/>
  <c r="J42" i="45"/>
  <c r="K42" i="45"/>
  <c r="L42" i="45"/>
  <c r="D43" i="45"/>
  <c r="E43" i="45"/>
  <c r="F43" i="45"/>
  <c r="G43" i="45"/>
  <c r="H43" i="45"/>
  <c r="I43" i="45"/>
  <c r="J43" i="45"/>
  <c r="K43" i="45"/>
  <c r="L43" i="45"/>
  <c r="K44" i="45"/>
  <c r="C29" i="45"/>
  <c r="C30" i="45"/>
  <c r="C31" i="45"/>
  <c r="C32" i="45"/>
  <c r="C33" i="45"/>
  <c r="C34" i="45"/>
  <c r="C35" i="45"/>
  <c r="C36" i="45"/>
  <c r="C37" i="45"/>
  <c r="C38" i="45"/>
  <c r="C39" i="45"/>
  <c r="C40" i="45"/>
  <c r="C41" i="45"/>
  <c r="C42" i="45"/>
  <c r="C43" i="45"/>
  <c r="C28" i="45"/>
  <c r="D6" i="48"/>
  <c r="E6" i="48"/>
  <c r="F6" i="48"/>
  <c r="G6" i="48"/>
  <c r="H6" i="48"/>
  <c r="I6" i="48"/>
  <c r="J6" i="48"/>
  <c r="K6" i="48"/>
  <c r="L6" i="48"/>
  <c r="M6" i="48"/>
  <c r="M28" i="48" s="1"/>
  <c r="N6" i="48"/>
  <c r="N28" i="48" s="1"/>
  <c r="O6" i="48"/>
  <c r="O28" i="48" s="1"/>
  <c r="P6" i="48"/>
  <c r="P28" i="48" s="1"/>
  <c r="D7" i="48"/>
  <c r="E7" i="48"/>
  <c r="F7" i="48"/>
  <c r="G7" i="48"/>
  <c r="H7" i="48"/>
  <c r="I7" i="48"/>
  <c r="J7" i="48"/>
  <c r="K7" i="48"/>
  <c r="L7" i="48"/>
  <c r="M7" i="48"/>
  <c r="M29" i="48" s="1"/>
  <c r="N7" i="48"/>
  <c r="N29" i="48" s="1"/>
  <c r="O7" i="48"/>
  <c r="O29" i="48" s="1"/>
  <c r="P7" i="48"/>
  <c r="P29" i="48" s="1"/>
  <c r="D8" i="48"/>
  <c r="E8" i="48"/>
  <c r="F8" i="48"/>
  <c r="G8" i="48"/>
  <c r="H8" i="48"/>
  <c r="I8" i="48"/>
  <c r="J8" i="48"/>
  <c r="K8" i="48"/>
  <c r="L8" i="48"/>
  <c r="M8" i="48"/>
  <c r="M30" i="48" s="1"/>
  <c r="N8" i="48"/>
  <c r="N30" i="48" s="1"/>
  <c r="O8" i="48"/>
  <c r="P8" i="48"/>
  <c r="P30" i="48" s="1"/>
  <c r="D9" i="48"/>
  <c r="E9" i="48"/>
  <c r="F9" i="48"/>
  <c r="G9" i="48"/>
  <c r="H9" i="48"/>
  <c r="I9" i="48"/>
  <c r="J9" i="48"/>
  <c r="K9" i="48"/>
  <c r="L9" i="48"/>
  <c r="M9" i="48"/>
  <c r="M31" i="48" s="1"/>
  <c r="N9" i="48"/>
  <c r="N31" i="48" s="1"/>
  <c r="O9" i="48"/>
  <c r="O31" i="48" s="1"/>
  <c r="P9" i="48"/>
  <c r="P31" i="48" s="1"/>
  <c r="D10" i="48"/>
  <c r="E10" i="48"/>
  <c r="F10" i="48"/>
  <c r="G10" i="48"/>
  <c r="H10" i="48"/>
  <c r="I10" i="48"/>
  <c r="J10" i="48"/>
  <c r="K10" i="48"/>
  <c r="L10" i="48"/>
  <c r="M10" i="48"/>
  <c r="M32" i="48" s="1"/>
  <c r="N10" i="48"/>
  <c r="N32" i="48" s="1"/>
  <c r="O10" i="48"/>
  <c r="O32" i="48" s="1"/>
  <c r="P10" i="48"/>
  <c r="P32" i="48" s="1"/>
  <c r="D11" i="48"/>
  <c r="E11" i="48"/>
  <c r="F11" i="48"/>
  <c r="G11" i="48"/>
  <c r="H11" i="48"/>
  <c r="I11" i="48"/>
  <c r="J11" i="48"/>
  <c r="K11" i="48"/>
  <c r="L11" i="48"/>
  <c r="M11" i="48"/>
  <c r="M33" i="48" s="1"/>
  <c r="N11" i="48"/>
  <c r="N33" i="48" s="1"/>
  <c r="O11" i="48"/>
  <c r="O33" i="48" s="1"/>
  <c r="P11" i="48"/>
  <c r="P33" i="48" s="1"/>
  <c r="D12" i="48"/>
  <c r="E12" i="48"/>
  <c r="F12" i="48"/>
  <c r="G12" i="48"/>
  <c r="H12" i="48"/>
  <c r="I12" i="48"/>
  <c r="J12" i="48"/>
  <c r="K12" i="48"/>
  <c r="L12" i="48"/>
  <c r="M12" i="48"/>
  <c r="M34" i="48" s="1"/>
  <c r="N12" i="48"/>
  <c r="N34" i="48" s="1"/>
  <c r="O12" i="48"/>
  <c r="O34" i="48" s="1"/>
  <c r="P12" i="48"/>
  <c r="P34" i="48" s="1"/>
  <c r="D13" i="48"/>
  <c r="E13" i="48"/>
  <c r="F13" i="48"/>
  <c r="G13" i="48"/>
  <c r="H13" i="48"/>
  <c r="I13" i="48"/>
  <c r="J13" i="48"/>
  <c r="K13" i="48"/>
  <c r="L13" i="48"/>
  <c r="M13" i="48"/>
  <c r="M35" i="48" s="1"/>
  <c r="N13" i="48"/>
  <c r="N35" i="48" s="1"/>
  <c r="O13" i="48"/>
  <c r="O35" i="48" s="1"/>
  <c r="P13" i="48"/>
  <c r="P35" i="48" s="1"/>
  <c r="D14" i="48"/>
  <c r="E14" i="48"/>
  <c r="F14" i="48"/>
  <c r="G14" i="48"/>
  <c r="H14" i="48"/>
  <c r="I14" i="48"/>
  <c r="J14" i="48"/>
  <c r="K14" i="48"/>
  <c r="L14" i="48"/>
  <c r="M14" i="48"/>
  <c r="M36" i="48" s="1"/>
  <c r="N14" i="48"/>
  <c r="N36" i="48" s="1"/>
  <c r="O14" i="48"/>
  <c r="O36" i="48" s="1"/>
  <c r="P14" i="48"/>
  <c r="P36" i="48" s="1"/>
  <c r="D15" i="48"/>
  <c r="E15" i="48"/>
  <c r="F15" i="48"/>
  <c r="G15" i="48"/>
  <c r="H15" i="48"/>
  <c r="I15" i="48"/>
  <c r="J15" i="48"/>
  <c r="K15" i="48"/>
  <c r="L15" i="48"/>
  <c r="M15" i="48"/>
  <c r="M37" i="48" s="1"/>
  <c r="N15" i="48"/>
  <c r="N37" i="48" s="1"/>
  <c r="O15" i="48"/>
  <c r="O37" i="48" s="1"/>
  <c r="P15" i="48"/>
  <c r="P37" i="48" s="1"/>
  <c r="D16" i="48"/>
  <c r="E16" i="48"/>
  <c r="F16" i="48"/>
  <c r="G16" i="48"/>
  <c r="H16" i="48"/>
  <c r="I16" i="48"/>
  <c r="J16" i="48"/>
  <c r="K16" i="48"/>
  <c r="L16" i="48"/>
  <c r="M16" i="48"/>
  <c r="M38" i="48" s="1"/>
  <c r="N16" i="48"/>
  <c r="N38" i="48" s="1"/>
  <c r="O16" i="48"/>
  <c r="P16" i="48"/>
  <c r="P38" i="48" s="1"/>
  <c r="D17" i="48"/>
  <c r="E17" i="48"/>
  <c r="F17" i="48"/>
  <c r="G17" i="48"/>
  <c r="H17" i="48"/>
  <c r="I17" i="48"/>
  <c r="J17" i="48"/>
  <c r="K17" i="48"/>
  <c r="L17" i="48"/>
  <c r="M17" i="48"/>
  <c r="M39" i="48" s="1"/>
  <c r="N17" i="48"/>
  <c r="N39" i="48" s="1"/>
  <c r="O17" i="48"/>
  <c r="O39" i="48" s="1"/>
  <c r="P17" i="48"/>
  <c r="P39" i="48" s="1"/>
  <c r="D18" i="48"/>
  <c r="E18" i="48"/>
  <c r="F18" i="48"/>
  <c r="G18" i="48"/>
  <c r="H18" i="48"/>
  <c r="I18" i="48"/>
  <c r="J18" i="48"/>
  <c r="K18" i="48"/>
  <c r="L18" i="48"/>
  <c r="M18" i="48"/>
  <c r="M40" i="48" s="1"/>
  <c r="N18" i="48"/>
  <c r="N40" i="48" s="1"/>
  <c r="O18" i="48"/>
  <c r="O40" i="48" s="1"/>
  <c r="P18" i="48"/>
  <c r="P40" i="48" s="1"/>
  <c r="D19" i="48"/>
  <c r="E19" i="48"/>
  <c r="F19" i="48"/>
  <c r="G19" i="48"/>
  <c r="H19" i="48"/>
  <c r="I19" i="48"/>
  <c r="J19" i="48"/>
  <c r="K19" i="48"/>
  <c r="L19" i="48"/>
  <c r="M19" i="48"/>
  <c r="M41" i="48" s="1"/>
  <c r="N19" i="48"/>
  <c r="N41" i="48" s="1"/>
  <c r="O19" i="48"/>
  <c r="O41" i="48" s="1"/>
  <c r="P19" i="48"/>
  <c r="P41" i="48" s="1"/>
  <c r="D20" i="48"/>
  <c r="E20" i="48"/>
  <c r="F20" i="48"/>
  <c r="G20" i="48"/>
  <c r="H20" i="48"/>
  <c r="I20" i="48"/>
  <c r="J20" i="48"/>
  <c r="K20" i="48"/>
  <c r="L20" i="48"/>
  <c r="M20" i="48"/>
  <c r="M42" i="48" s="1"/>
  <c r="N20" i="48"/>
  <c r="N42" i="48" s="1"/>
  <c r="O20" i="48"/>
  <c r="O42" i="48" s="1"/>
  <c r="P20" i="48"/>
  <c r="P42" i="48" s="1"/>
  <c r="D21" i="48"/>
  <c r="E21" i="48"/>
  <c r="F21" i="48"/>
  <c r="G21" i="48"/>
  <c r="H21" i="48"/>
  <c r="I21" i="48"/>
  <c r="J21" i="48"/>
  <c r="K21" i="48"/>
  <c r="L21" i="48"/>
  <c r="M21" i="48"/>
  <c r="M43" i="48" s="1"/>
  <c r="N21" i="48"/>
  <c r="N43" i="48" s="1"/>
  <c r="O21" i="48"/>
  <c r="O43" i="48" s="1"/>
  <c r="P21" i="48"/>
  <c r="P43" i="48" s="1"/>
  <c r="D22" i="48"/>
  <c r="E22" i="48"/>
  <c r="F22" i="48"/>
  <c r="G22" i="48"/>
  <c r="H22" i="48"/>
  <c r="I22" i="48"/>
  <c r="J22" i="48"/>
  <c r="K22" i="48"/>
  <c r="L22" i="48"/>
  <c r="M22" i="48"/>
  <c r="M44" i="48" s="1"/>
  <c r="N22" i="48"/>
  <c r="N44" i="48" s="1"/>
  <c r="O22" i="48"/>
  <c r="O44" i="48" s="1"/>
  <c r="P22" i="48"/>
  <c r="P44" i="48" s="1"/>
  <c r="C7" i="48"/>
  <c r="C8" i="48"/>
  <c r="C9" i="48"/>
  <c r="C10" i="48"/>
  <c r="C11" i="48"/>
  <c r="C12" i="48"/>
  <c r="C13" i="48"/>
  <c r="C14" i="48"/>
  <c r="C15" i="48"/>
  <c r="C16" i="48"/>
  <c r="C17" i="48"/>
  <c r="C18" i="48"/>
  <c r="C19" i="48"/>
  <c r="C20" i="48"/>
  <c r="C21" i="48"/>
  <c r="C22" i="48"/>
  <c r="C6" i="48"/>
  <c r="C116" i="1" l="1"/>
  <c r="G120" i="1" s="1"/>
  <c r="AA8" i="48"/>
  <c r="W30" i="48" s="1"/>
  <c r="O30" i="48"/>
  <c r="AA16" i="48"/>
  <c r="W38" i="48" s="1"/>
  <c r="O38" i="48"/>
  <c r="AA20" i="48"/>
  <c r="W42" i="48" s="1"/>
  <c r="AA12" i="48"/>
  <c r="W34" i="48" s="1"/>
  <c r="AA19" i="48"/>
  <c r="W41" i="48" s="1"/>
  <c r="AA22" i="48"/>
  <c r="W44" i="48" s="1"/>
  <c r="AA14" i="48"/>
  <c r="W36" i="48" s="1"/>
  <c r="AA6" i="48"/>
  <c r="W28" i="48" s="1"/>
  <c r="AA17" i="48"/>
  <c r="W39" i="48" s="1"/>
  <c r="AA9" i="48"/>
  <c r="W31" i="48" s="1"/>
  <c r="AA15" i="48"/>
  <c r="W37" i="48" s="1"/>
  <c r="AA7" i="48"/>
  <c r="W29" i="48" s="1"/>
  <c r="AA11" i="48"/>
  <c r="W33" i="48" s="1"/>
  <c r="AA18" i="48"/>
  <c r="W40" i="48" s="1"/>
  <c r="AA10" i="48"/>
  <c r="W32" i="48" s="1"/>
  <c r="AA21" i="48"/>
  <c r="W43" i="48" s="1"/>
  <c r="AA13" i="48"/>
  <c r="W35" i="48" s="1"/>
  <c r="F44" i="48"/>
  <c r="K43" i="48"/>
  <c r="H42" i="48"/>
  <c r="E41" i="48"/>
  <c r="J40" i="48"/>
  <c r="G39" i="48"/>
  <c r="L38" i="48"/>
  <c r="D38" i="48"/>
  <c r="F36" i="48"/>
  <c r="K35" i="48"/>
  <c r="H34" i="48"/>
  <c r="E33" i="48"/>
  <c r="J32" i="48"/>
  <c r="G31" i="48"/>
  <c r="L30" i="48"/>
  <c r="D30" i="48"/>
  <c r="I29" i="48"/>
  <c r="F28" i="48"/>
  <c r="Z7" i="48"/>
  <c r="D44" i="48"/>
  <c r="I43" i="48"/>
  <c r="K41" i="48"/>
  <c r="H40" i="48"/>
  <c r="E39" i="48"/>
  <c r="J38" i="48"/>
  <c r="G37" i="48"/>
  <c r="L36" i="48"/>
  <c r="D36" i="48"/>
  <c r="I35" i="48"/>
  <c r="F34" i="48"/>
  <c r="K33" i="48"/>
  <c r="H32" i="48"/>
  <c r="E31" i="48"/>
  <c r="J30" i="48"/>
  <c r="G29" i="48"/>
  <c r="L28" i="48"/>
  <c r="D28" i="48"/>
  <c r="F42" i="48"/>
  <c r="K44" i="48"/>
  <c r="H43" i="48"/>
  <c r="E42" i="48"/>
  <c r="J41" i="48"/>
  <c r="G40" i="48"/>
  <c r="L39" i="48"/>
  <c r="D39" i="48"/>
  <c r="I38" i="48"/>
  <c r="F37" i="48"/>
  <c r="K36" i="48"/>
  <c r="H35" i="48"/>
  <c r="E34" i="48"/>
  <c r="J33" i="48"/>
  <c r="G32" i="48"/>
  <c r="L31" i="48"/>
  <c r="D31" i="48"/>
  <c r="F29" i="48"/>
  <c r="K28" i="48"/>
  <c r="I44" i="48"/>
  <c r="F43" i="48"/>
  <c r="E40" i="48"/>
  <c r="L37" i="48"/>
  <c r="K42" i="48"/>
  <c r="H41" i="48"/>
  <c r="J39" i="48"/>
  <c r="G38" i="48"/>
  <c r="D37" i="48"/>
  <c r="L29" i="48"/>
  <c r="I36" i="48"/>
  <c r="G30" i="48"/>
  <c r="I28" i="48"/>
  <c r="F35" i="48"/>
  <c r="D29" i="48"/>
  <c r="J44" i="48"/>
  <c r="G43" i="48"/>
  <c r="L42" i="48"/>
  <c r="D42" i="48"/>
  <c r="I41" i="48"/>
  <c r="C39" i="48"/>
  <c r="E37" i="48"/>
  <c r="J36" i="48"/>
  <c r="G35" i="48"/>
  <c r="L34" i="48"/>
  <c r="D34" i="48"/>
  <c r="I33" i="48"/>
  <c r="F32" i="48"/>
  <c r="K31" i="48"/>
  <c r="C31" i="48"/>
  <c r="H30" i="48"/>
  <c r="E29" i="48"/>
  <c r="J28" i="48"/>
  <c r="H44" i="48"/>
  <c r="E43" i="48"/>
  <c r="J42" i="48"/>
  <c r="G41" i="48"/>
  <c r="L40" i="48"/>
  <c r="D40" i="48"/>
  <c r="I39" i="48"/>
  <c r="F38" i="48"/>
  <c r="K37" i="48"/>
  <c r="H36" i="48"/>
  <c r="J34" i="48"/>
  <c r="G33" i="48"/>
  <c r="L32" i="48"/>
  <c r="D32" i="48"/>
  <c r="I31" i="48"/>
  <c r="F30" i="48"/>
  <c r="K29" i="48"/>
  <c r="H28" i="48"/>
  <c r="G44" i="48"/>
  <c r="L43" i="48"/>
  <c r="D43" i="48"/>
  <c r="I42" i="48"/>
  <c r="F41" i="48"/>
  <c r="K40" i="48"/>
  <c r="H39" i="48"/>
  <c r="E38" i="48"/>
  <c r="J37" i="48"/>
  <c r="G36" i="48"/>
  <c r="L35" i="48"/>
  <c r="D35" i="48"/>
  <c r="I34" i="48"/>
  <c r="F33" i="48"/>
  <c r="K32" i="48"/>
  <c r="H31" i="48"/>
  <c r="E30" i="48"/>
  <c r="J29" i="48"/>
  <c r="G28" i="48"/>
  <c r="C43" i="48"/>
  <c r="C35" i="48"/>
  <c r="E44" i="48"/>
  <c r="J43" i="48"/>
  <c r="G42" i="48"/>
  <c r="L41" i="48"/>
  <c r="D41" i="48"/>
  <c r="I40" i="48"/>
  <c r="F39" i="48"/>
  <c r="K38" i="48"/>
  <c r="H37" i="48"/>
  <c r="E36" i="48"/>
  <c r="J35" i="48"/>
  <c r="G34" i="48"/>
  <c r="L33" i="48"/>
  <c r="D33" i="48"/>
  <c r="I32" i="48"/>
  <c r="F31" i="48"/>
  <c r="K30" i="48"/>
  <c r="H29" i="48"/>
  <c r="E28" i="48"/>
  <c r="L44" i="48"/>
  <c r="C41" i="48"/>
  <c r="C33" i="48"/>
  <c r="C44" i="48"/>
  <c r="C36" i="48"/>
  <c r="I30" i="48"/>
  <c r="C28" i="48"/>
  <c r="F40" i="48"/>
  <c r="K39" i="48"/>
  <c r="H38" i="48"/>
  <c r="C42" i="48"/>
  <c r="K34" i="48"/>
  <c r="C34" i="48"/>
  <c r="H33" i="48"/>
  <c r="E32" i="48"/>
  <c r="J31" i="48"/>
  <c r="C37" i="48"/>
  <c r="E35" i="48"/>
  <c r="C29" i="48"/>
  <c r="C40" i="48"/>
  <c r="C32" i="48"/>
  <c r="I37" i="48"/>
  <c r="C38" i="48"/>
  <c r="C30" i="48"/>
  <c r="Y22" i="48"/>
  <c r="Y14" i="48"/>
  <c r="X11" i="48"/>
  <c r="Y15" i="48"/>
  <c r="Z14" i="48"/>
  <c r="Y7" i="48"/>
  <c r="Z18" i="48"/>
  <c r="Z15" i="48"/>
  <c r="Z10" i="48"/>
  <c r="C23" i="48"/>
  <c r="I23" i="48"/>
  <c r="N23" i="48"/>
  <c r="N45" i="48" s="1"/>
  <c r="F23" i="48"/>
  <c r="P23" i="48"/>
  <c r="H23" i="48"/>
  <c r="G23" i="48"/>
  <c r="O23" i="48"/>
  <c r="X19" i="48"/>
  <c r="E23" i="48"/>
  <c r="M23" i="48"/>
  <c r="M45" i="48" s="1"/>
  <c r="J23" i="48"/>
  <c r="L23" i="48"/>
  <c r="K23" i="48"/>
  <c r="Z12" i="48"/>
  <c r="V34" i="48" s="1"/>
  <c r="Y6" i="48"/>
  <c r="Z21" i="48"/>
  <c r="Y17" i="48"/>
  <c r="Z13" i="48"/>
  <c r="Y9" i="48"/>
  <c r="D23" i="48"/>
  <c r="Z6" i="48"/>
  <c r="Z22" i="48"/>
  <c r="Y20" i="48"/>
  <c r="Z19" i="48"/>
  <c r="Y18" i="48"/>
  <c r="Z16" i="48"/>
  <c r="Y12" i="48"/>
  <c r="Z11" i="48"/>
  <c r="Y10" i="48"/>
  <c r="Z8" i="48"/>
  <c r="X14" i="48"/>
  <c r="Z9" i="48"/>
  <c r="Y21" i="48"/>
  <c r="X16" i="48"/>
  <c r="X8" i="48"/>
  <c r="Z20" i="48"/>
  <c r="Y19" i="48"/>
  <c r="Z17" i="48"/>
  <c r="Y16" i="48"/>
  <c r="Y11" i="48"/>
  <c r="X10" i="48"/>
  <c r="Y8" i="48"/>
  <c r="X15" i="48"/>
  <c r="X7" i="48"/>
  <c r="X18" i="48"/>
  <c r="X22" i="48"/>
  <c r="X17" i="48"/>
  <c r="X9" i="48"/>
  <c r="Y13" i="48"/>
  <c r="X6" i="48"/>
  <c r="X21" i="48"/>
  <c r="X13" i="48"/>
  <c r="X12" i="48"/>
  <c r="X20" i="48"/>
  <c r="N24" i="47"/>
  <c r="M24" i="47"/>
  <c r="L24" i="47"/>
  <c r="X31" i="42"/>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X32" i="36"/>
  <c r="X33" i="36"/>
  <c r="X34" i="36"/>
  <c r="X35" i="36"/>
  <c r="X36" i="36"/>
  <c r="X37" i="36"/>
  <c r="X38" i="36"/>
  <c r="X39" i="36"/>
  <c r="X40" i="36"/>
  <c r="X41" i="36"/>
  <c r="X42" i="36"/>
  <c r="X43" i="36"/>
  <c r="X44" i="36"/>
  <c r="X45" i="36"/>
  <c r="X46" i="36"/>
  <c r="X47" i="36"/>
  <c r="X31" i="36"/>
  <c r="AB24"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AZ45" i="15" s="1"/>
  <c r="P23" i="45"/>
  <c r="P45" i="45" s="1"/>
  <c r="AB29" i="2"/>
  <c r="AB30" i="2"/>
  <c r="AB31" i="2"/>
  <c r="AB32" i="2"/>
  <c r="AB33" i="2"/>
  <c r="AB34" i="2"/>
  <c r="AB35" i="2"/>
  <c r="AB36" i="2"/>
  <c r="AB37" i="2"/>
  <c r="AB38" i="2"/>
  <c r="AB39" i="2"/>
  <c r="AB40" i="2"/>
  <c r="AB41" i="2"/>
  <c r="AB42" i="2"/>
  <c r="AB43" i="2"/>
  <c r="AB44" i="2"/>
  <c r="AB28" i="2"/>
  <c r="G212" i="1" l="1"/>
  <c r="H216" i="1" s="1"/>
  <c r="AB48" i="43"/>
  <c r="E212" i="1"/>
  <c r="F216" i="1" s="1"/>
  <c r="AB48" i="44"/>
  <c r="C212" i="1"/>
  <c r="D216" i="1" s="1"/>
  <c r="AB48" i="36"/>
  <c r="D176" i="1"/>
  <c r="G180" i="1" s="1"/>
  <c r="AZ46" i="20"/>
  <c r="O45" i="48"/>
  <c r="C114" i="1"/>
  <c r="P45" i="48"/>
  <c r="C115" i="1"/>
  <c r="G119" i="1" s="1"/>
  <c r="V30" i="48"/>
  <c r="V38" i="48"/>
  <c r="V31" i="48"/>
  <c r="AA23" i="48"/>
  <c r="W45" i="48" s="1"/>
  <c r="V42" i="48"/>
  <c r="V43" i="48"/>
  <c r="V36" i="48"/>
  <c r="V33" i="48"/>
  <c r="V32" i="48"/>
  <c r="V39" i="48"/>
  <c r="V40" i="48"/>
  <c r="V28" i="48"/>
  <c r="V44" i="48"/>
  <c r="V29" i="48"/>
  <c r="V41" i="48"/>
  <c r="V35" i="48"/>
  <c r="V37" i="48"/>
  <c r="C176" i="1"/>
  <c r="F180" i="1" s="1"/>
  <c r="T40" i="48"/>
  <c r="U44" i="48"/>
  <c r="U38" i="48"/>
  <c r="E176" i="1"/>
  <c r="H180" i="1" s="1"/>
  <c r="T35" i="48"/>
  <c r="T39" i="48"/>
  <c r="T36" i="48"/>
  <c r="U34" i="48"/>
  <c r="F45" i="48"/>
  <c r="T30" i="48"/>
  <c r="U35" i="48"/>
  <c r="T37" i="48"/>
  <c r="T43" i="48"/>
  <c r="U31" i="48"/>
  <c r="U41" i="48"/>
  <c r="U32" i="48"/>
  <c r="T38" i="48"/>
  <c r="T42" i="48"/>
  <c r="T28" i="48"/>
  <c r="T44" i="48"/>
  <c r="U39" i="48"/>
  <c r="U37" i="48"/>
  <c r="U43" i="48"/>
  <c r="U30" i="48"/>
  <c r="T41" i="48"/>
  <c r="T32" i="48"/>
  <c r="U28" i="48"/>
  <c r="G45" i="48"/>
  <c r="D45" i="48"/>
  <c r="U40" i="48"/>
  <c r="U42" i="48"/>
  <c r="U33" i="48"/>
  <c r="T29" i="48"/>
  <c r="T33" i="48"/>
  <c r="T34" i="48"/>
  <c r="T31" i="48"/>
  <c r="U36" i="48"/>
  <c r="U29" i="48"/>
  <c r="E45" i="48"/>
  <c r="K45" i="48"/>
  <c r="C45" i="48"/>
  <c r="Z23" i="48"/>
  <c r="V45" i="48" s="1"/>
  <c r="H45" i="48"/>
  <c r="L45" i="48"/>
  <c r="I45" i="48"/>
  <c r="J45" i="48"/>
  <c r="Y23" i="48"/>
  <c r="X23" i="48"/>
  <c r="J115" i="1"/>
  <c r="I115" i="1"/>
  <c r="H115" i="1"/>
  <c r="AR29" i="31"/>
  <c r="AR30" i="31"/>
  <c r="AR31" i="31"/>
  <c r="AR32" i="31"/>
  <c r="AR33" i="31"/>
  <c r="AR34" i="31"/>
  <c r="AR35" i="31"/>
  <c r="AR36" i="31"/>
  <c r="AR37" i="31"/>
  <c r="AR38" i="31"/>
  <c r="AR39" i="31"/>
  <c r="AR40" i="31"/>
  <c r="AR41" i="31"/>
  <c r="AR42" i="31"/>
  <c r="AR43" i="31"/>
  <c r="AR44" i="31"/>
  <c r="AR28" i="31"/>
  <c r="AQ29" i="31"/>
  <c r="AQ30" i="31"/>
  <c r="AQ31" i="31"/>
  <c r="AQ32" i="31"/>
  <c r="AQ33" i="31"/>
  <c r="AQ34" i="31"/>
  <c r="AQ35" i="31"/>
  <c r="AQ36" i="31"/>
  <c r="AQ37" i="31"/>
  <c r="AQ38" i="31"/>
  <c r="AQ39" i="31"/>
  <c r="AQ40" i="31"/>
  <c r="AQ41" i="31"/>
  <c r="AQ42" i="31"/>
  <c r="AQ43" i="31"/>
  <c r="AQ44" i="31"/>
  <c r="AV23" i="31"/>
  <c r="AR30" i="17"/>
  <c r="AR31" i="17"/>
  <c r="AR32" i="17"/>
  <c r="AR33" i="17"/>
  <c r="AR34" i="17"/>
  <c r="AR35" i="17"/>
  <c r="AR36" i="17"/>
  <c r="AR37" i="17"/>
  <c r="AR38" i="17"/>
  <c r="AR39" i="17"/>
  <c r="AR40" i="17"/>
  <c r="AR41" i="17"/>
  <c r="AR42" i="17"/>
  <c r="AR43" i="17"/>
  <c r="AR44" i="17"/>
  <c r="AR45" i="17"/>
  <c r="AR29" i="17"/>
  <c r="AV23" i="17"/>
  <c r="AV46" i="17" s="1"/>
  <c r="AV29" i="6"/>
  <c r="AV30" i="6"/>
  <c r="AV31" i="6"/>
  <c r="AV32" i="6"/>
  <c r="AV33" i="6"/>
  <c r="AV34" i="6"/>
  <c r="AV35" i="6"/>
  <c r="AV36" i="6"/>
  <c r="AV37" i="6"/>
  <c r="AV38" i="6"/>
  <c r="AV39" i="6"/>
  <c r="AV40" i="6"/>
  <c r="AV41" i="6"/>
  <c r="AV42" i="6"/>
  <c r="AV43" i="6"/>
  <c r="AV44" i="6"/>
  <c r="AV28" i="6"/>
  <c r="AZ23" i="6"/>
  <c r="AV30" i="5"/>
  <c r="AV31" i="5"/>
  <c r="AV32" i="5"/>
  <c r="AV33" i="5"/>
  <c r="AV34" i="5"/>
  <c r="AV35" i="5"/>
  <c r="AV36" i="5"/>
  <c r="AV37" i="5"/>
  <c r="AV38" i="5"/>
  <c r="AV39" i="5"/>
  <c r="AV40" i="5"/>
  <c r="AV41" i="5"/>
  <c r="AV42" i="5"/>
  <c r="AV43" i="5"/>
  <c r="AV44" i="5"/>
  <c r="AV45" i="5"/>
  <c r="AV29" i="5"/>
  <c r="AZ23" i="5"/>
  <c r="AZ46" i="5" s="1"/>
  <c r="AF23" i="2"/>
  <c r="AF45" i="2" s="1"/>
  <c r="D269" i="1" l="1"/>
  <c r="F273" i="1" s="1"/>
  <c r="AV45" i="31"/>
  <c r="D54" i="1"/>
  <c r="F58" i="1" s="1"/>
  <c r="AZ45" i="6"/>
  <c r="C269" i="1"/>
  <c r="E273" i="1" s="1"/>
  <c r="C54" i="1"/>
  <c r="E58" i="1" s="1"/>
  <c r="T45" i="48"/>
  <c r="U45" i="48"/>
  <c r="Q48" i="46"/>
  <c r="Y24" i="46" l="1"/>
  <c r="Z24" i="46"/>
  <c r="X24" i="46"/>
  <c r="U24" i="46"/>
  <c r="AY24" i="46" l="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W32" i="44"/>
  <c r="W33" i="44"/>
  <c r="W34" i="44"/>
  <c r="W35" i="44"/>
  <c r="W36" i="44"/>
  <c r="W37" i="44"/>
  <c r="W38" i="44"/>
  <c r="W39" i="44"/>
  <c r="W40" i="44"/>
  <c r="W41" i="44"/>
  <c r="W42" i="44"/>
  <c r="W43" i="44"/>
  <c r="W44" i="44"/>
  <c r="W45" i="44"/>
  <c r="W46" i="44"/>
  <c r="W47" i="44"/>
  <c r="W31" i="44"/>
  <c r="AA24" i="44"/>
  <c r="W32" i="36"/>
  <c r="W33" i="36"/>
  <c r="W34" i="36"/>
  <c r="W35" i="36"/>
  <c r="W36" i="36"/>
  <c r="W37" i="36"/>
  <c r="W38" i="36"/>
  <c r="W39" i="36"/>
  <c r="W40" i="36"/>
  <c r="W41" i="36"/>
  <c r="W42" i="36"/>
  <c r="W43" i="36"/>
  <c r="W44" i="36"/>
  <c r="W45" i="36"/>
  <c r="W46" i="36"/>
  <c r="W47" i="36"/>
  <c r="W31" i="36"/>
  <c r="AA24" i="36"/>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AY45" i="15" s="1"/>
  <c r="O23" i="45"/>
  <c r="K24" i="47"/>
  <c r="J24" i="47"/>
  <c r="AN24" i="47" s="1"/>
  <c r="I24" i="47"/>
  <c r="AM24" i="47" s="1"/>
  <c r="AP23" i="42" l="1"/>
  <c r="AL47" i="42" s="1"/>
  <c r="AA47" i="42"/>
  <c r="AP24" i="43"/>
  <c r="AL48" i="43" s="1"/>
  <c r="AA48" i="43"/>
  <c r="AP24" i="44"/>
  <c r="AL48" i="44" s="1"/>
  <c r="AA48" i="44"/>
  <c r="AP24" i="36"/>
  <c r="AK48" i="36" s="1"/>
  <c r="AA48" i="36"/>
  <c r="D175" i="1"/>
  <c r="G179" i="1" s="1"/>
  <c r="AY46" i="20"/>
  <c r="AA23" i="45"/>
  <c r="W45" i="45" s="1"/>
  <c r="O45" i="45"/>
  <c r="C175" i="1"/>
  <c r="F179" i="1" s="1"/>
  <c r="BT23" i="15"/>
  <c r="BP45" i="15" s="1"/>
  <c r="E175" i="1"/>
  <c r="H179" i="1" s="1"/>
  <c r="G211" i="1"/>
  <c r="H215" i="1" s="1"/>
  <c r="E211" i="1"/>
  <c r="F215" i="1" s="1"/>
  <c r="C211" i="1"/>
  <c r="D215" i="1" s="1"/>
  <c r="AU29" i="6"/>
  <c r="AU30" i="6"/>
  <c r="AU31" i="6"/>
  <c r="AU32" i="6"/>
  <c r="AU33" i="6"/>
  <c r="AU34" i="6"/>
  <c r="AU35" i="6"/>
  <c r="AU36" i="6"/>
  <c r="AU37" i="6"/>
  <c r="AU38" i="6"/>
  <c r="AU39" i="6"/>
  <c r="AU40" i="6"/>
  <c r="AU41" i="6"/>
  <c r="AU42" i="6"/>
  <c r="AU43" i="6"/>
  <c r="AU44" i="6"/>
  <c r="AU28" i="6"/>
  <c r="AY23" i="6"/>
  <c r="AU30" i="5"/>
  <c r="AU31" i="5"/>
  <c r="AU32" i="5"/>
  <c r="AU33" i="5"/>
  <c r="AU34" i="5"/>
  <c r="AU35" i="5"/>
  <c r="AU36" i="5"/>
  <c r="AU37" i="5"/>
  <c r="AU38" i="5"/>
  <c r="AU39" i="5"/>
  <c r="AU40" i="5"/>
  <c r="AU41" i="5"/>
  <c r="AU42" i="5"/>
  <c r="AU43" i="5"/>
  <c r="AU44" i="5"/>
  <c r="AU45" i="5"/>
  <c r="AU29" i="5"/>
  <c r="AY23" i="5"/>
  <c r="D53" i="1" l="1"/>
  <c r="F57" i="1" s="1"/>
  <c r="AY45" i="6"/>
  <c r="C53" i="1"/>
  <c r="E57" i="1" s="1"/>
  <c r="AY46" i="5"/>
  <c r="BT23" i="6"/>
  <c r="BP45" i="6" s="1"/>
  <c r="BT23" i="5"/>
  <c r="BP46" i="5" s="1"/>
  <c r="AQ28" i="31"/>
  <c r="AU23" i="31"/>
  <c r="AQ30" i="17"/>
  <c r="AQ31" i="17"/>
  <c r="AQ32" i="17"/>
  <c r="AQ33" i="17"/>
  <c r="AQ34" i="17"/>
  <c r="AQ35" i="17"/>
  <c r="AQ36" i="17"/>
  <c r="AQ37" i="17"/>
  <c r="AQ38" i="17"/>
  <c r="AQ39" i="17"/>
  <c r="AQ40" i="17"/>
  <c r="AQ41" i="17"/>
  <c r="AQ42" i="17"/>
  <c r="AQ43" i="17"/>
  <c r="AQ44" i="17"/>
  <c r="AQ45" i="17"/>
  <c r="AQ29" i="17"/>
  <c r="AU23" i="17"/>
  <c r="AU46" i="17" s="1"/>
  <c r="BO23" i="31" l="1"/>
  <c r="BK45" i="31" s="1"/>
  <c r="AU45" i="31"/>
  <c r="C268" i="1"/>
  <c r="E272" i="1" s="1"/>
  <c r="BO23" i="17"/>
  <c r="BK46" i="17" s="1"/>
  <c r="D268" i="1"/>
  <c r="F272" i="1" s="1"/>
  <c r="J114" i="1"/>
  <c r="I114" i="1"/>
  <c r="H114" i="1"/>
  <c r="AA29" i="2"/>
  <c r="AA30" i="2"/>
  <c r="AA31" i="2"/>
  <c r="AA32" i="2"/>
  <c r="AA33" i="2"/>
  <c r="AA34" i="2"/>
  <c r="AA35" i="2"/>
  <c r="AA36" i="2"/>
  <c r="AA37" i="2"/>
  <c r="AA38" i="2"/>
  <c r="AA39" i="2"/>
  <c r="AA40" i="2"/>
  <c r="AA41" i="2"/>
  <c r="AA42" i="2"/>
  <c r="AA43" i="2"/>
  <c r="AA44" i="2"/>
  <c r="AA28" i="2"/>
  <c r="AE23" i="2"/>
  <c r="AE45" i="2" s="1"/>
  <c r="G118" i="1" l="1"/>
  <c r="AZ23" i="2"/>
  <c r="AV45" i="2" s="1"/>
  <c r="W24" i="46"/>
  <c r="V24" i="46"/>
  <c r="AZ24" i="46" s="1"/>
  <c r="AX24" i="46" l="1"/>
  <c r="J113" i="1" l="1"/>
  <c r="I113" i="1"/>
  <c r="H113" i="1"/>
  <c r="V31" i="42"/>
  <c r="V32" i="42"/>
  <c r="V33" i="42"/>
  <c r="V34" i="42"/>
  <c r="V35" i="42"/>
  <c r="V36" i="42"/>
  <c r="V37" i="42"/>
  <c r="V38" i="42"/>
  <c r="V39" i="42"/>
  <c r="V40" i="42"/>
  <c r="V41" i="42"/>
  <c r="V42" i="42"/>
  <c r="V43" i="42"/>
  <c r="V44" i="42"/>
  <c r="V45" i="42"/>
  <c r="V46" i="42"/>
  <c r="V30" i="42"/>
  <c r="AO7" i="42"/>
  <c r="AK31" i="42" s="1"/>
  <c r="AO8" i="42"/>
  <c r="AK32" i="42" s="1"/>
  <c r="AO9" i="42"/>
  <c r="AK33" i="42" s="1"/>
  <c r="AO10" i="42"/>
  <c r="AK34" i="42" s="1"/>
  <c r="AO11" i="42"/>
  <c r="AK35" i="42" s="1"/>
  <c r="AO12" i="42"/>
  <c r="AK36" i="42" s="1"/>
  <c r="AO13" i="42"/>
  <c r="AK37" i="42" s="1"/>
  <c r="AO14" i="42"/>
  <c r="AK38" i="42" s="1"/>
  <c r="AO15" i="42"/>
  <c r="AK39" i="42" s="1"/>
  <c r="AO16" i="42"/>
  <c r="AK40" i="42" s="1"/>
  <c r="AO17" i="42"/>
  <c r="AK41" i="42" s="1"/>
  <c r="AO18" i="42"/>
  <c r="AK42" i="42" s="1"/>
  <c r="AO19" i="42"/>
  <c r="AK43" i="42" s="1"/>
  <c r="AO20" i="42"/>
  <c r="AK44" i="42" s="1"/>
  <c r="AO21" i="42"/>
  <c r="AK45" i="42" s="1"/>
  <c r="AO22" i="42"/>
  <c r="AK46" i="42" s="1"/>
  <c r="AO6" i="42"/>
  <c r="AK30" i="42" s="1"/>
  <c r="Z23" i="42"/>
  <c r="Z47" i="42" s="1"/>
  <c r="V32" i="43"/>
  <c r="V33" i="43"/>
  <c r="V34" i="43"/>
  <c r="V35" i="43"/>
  <c r="V36" i="43"/>
  <c r="V37" i="43"/>
  <c r="V38" i="43"/>
  <c r="V39" i="43"/>
  <c r="V40" i="43"/>
  <c r="V41" i="43"/>
  <c r="V42" i="43"/>
  <c r="V43" i="43"/>
  <c r="V44" i="43"/>
  <c r="V45" i="43"/>
  <c r="V46" i="43"/>
  <c r="V47" i="43"/>
  <c r="V31" i="43"/>
  <c r="AO8" i="43"/>
  <c r="AK32" i="43" s="1"/>
  <c r="AO9" i="43"/>
  <c r="AK33" i="43" s="1"/>
  <c r="AO10" i="43"/>
  <c r="AK34" i="43" s="1"/>
  <c r="AO11" i="43"/>
  <c r="AK35" i="43" s="1"/>
  <c r="AO12" i="43"/>
  <c r="AK36" i="43" s="1"/>
  <c r="AO13" i="43"/>
  <c r="AK37" i="43" s="1"/>
  <c r="AO14" i="43"/>
  <c r="AK38" i="43" s="1"/>
  <c r="AO15" i="43"/>
  <c r="AK39" i="43" s="1"/>
  <c r="AO16" i="43"/>
  <c r="AK40" i="43" s="1"/>
  <c r="AO17" i="43"/>
  <c r="AK41" i="43" s="1"/>
  <c r="AO18" i="43"/>
  <c r="AK42" i="43" s="1"/>
  <c r="AO19" i="43"/>
  <c r="AK43" i="43" s="1"/>
  <c r="AO20" i="43"/>
  <c r="AK44" i="43" s="1"/>
  <c r="AO21" i="43"/>
  <c r="AK45" i="43" s="1"/>
  <c r="AO22" i="43"/>
  <c r="AK46" i="43" s="1"/>
  <c r="AO23" i="43"/>
  <c r="AK47" i="43" s="1"/>
  <c r="AO7" i="43"/>
  <c r="AK31" i="43" s="1"/>
  <c r="Z24" i="43"/>
  <c r="V32" i="44"/>
  <c r="V33" i="44"/>
  <c r="V34" i="44"/>
  <c r="V35" i="44"/>
  <c r="V36" i="44"/>
  <c r="V37" i="44"/>
  <c r="V38" i="44"/>
  <c r="V39" i="44"/>
  <c r="V40" i="44"/>
  <c r="V41" i="44"/>
  <c r="V42" i="44"/>
  <c r="V43" i="44"/>
  <c r="V44" i="44"/>
  <c r="V45" i="44"/>
  <c r="V46" i="44"/>
  <c r="V47" i="44"/>
  <c r="V31" i="44"/>
  <c r="AO8" i="44"/>
  <c r="AK32" i="44" s="1"/>
  <c r="AO9" i="44"/>
  <c r="AK33" i="44" s="1"/>
  <c r="AO10" i="44"/>
  <c r="AK34" i="44" s="1"/>
  <c r="AO11" i="44"/>
  <c r="AK35" i="44" s="1"/>
  <c r="AO12" i="44"/>
  <c r="AK36" i="44" s="1"/>
  <c r="AO13" i="44"/>
  <c r="AK37" i="44" s="1"/>
  <c r="AO14" i="44"/>
  <c r="AK38" i="44" s="1"/>
  <c r="AO15" i="44"/>
  <c r="AK39" i="44" s="1"/>
  <c r="AO16" i="44"/>
  <c r="AK40" i="44" s="1"/>
  <c r="AO17" i="44"/>
  <c r="AK41" i="44" s="1"/>
  <c r="AO18" i="44"/>
  <c r="AK42" i="44" s="1"/>
  <c r="AO19" i="44"/>
  <c r="AK43" i="44" s="1"/>
  <c r="AO20" i="44"/>
  <c r="AK44" i="44" s="1"/>
  <c r="AO21" i="44"/>
  <c r="AK45" i="44" s="1"/>
  <c r="AO22" i="44"/>
  <c r="AK46" i="44" s="1"/>
  <c r="AO23" i="44"/>
  <c r="AK47" i="44" s="1"/>
  <c r="AO7" i="44"/>
  <c r="AK31" i="44" s="1"/>
  <c r="Z24" i="44"/>
  <c r="V32" i="36"/>
  <c r="V33" i="36"/>
  <c r="V34" i="36"/>
  <c r="V35" i="36"/>
  <c r="V36" i="36"/>
  <c r="V37" i="36"/>
  <c r="V38" i="36"/>
  <c r="V39" i="36"/>
  <c r="V40" i="36"/>
  <c r="V41" i="36"/>
  <c r="V42" i="36"/>
  <c r="V43" i="36"/>
  <c r="V44" i="36"/>
  <c r="V45" i="36"/>
  <c r="V46" i="36"/>
  <c r="V47" i="36"/>
  <c r="V31" i="36"/>
  <c r="AO8" i="36"/>
  <c r="AK32" i="36" s="1"/>
  <c r="AO9" i="36"/>
  <c r="AK33" i="36" s="1"/>
  <c r="AO10" i="36"/>
  <c r="AK34" i="36" s="1"/>
  <c r="AO11" i="36"/>
  <c r="AK35" i="36" s="1"/>
  <c r="AO12" i="36"/>
  <c r="AK36" i="36" s="1"/>
  <c r="AO13" i="36"/>
  <c r="AK37" i="36" s="1"/>
  <c r="AO14" i="36"/>
  <c r="AK38" i="36" s="1"/>
  <c r="AO15" i="36"/>
  <c r="AK39" i="36" s="1"/>
  <c r="AO16" i="36"/>
  <c r="AK40" i="36" s="1"/>
  <c r="AO17" i="36"/>
  <c r="AK41" i="36" s="1"/>
  <c r="AO18" i="36"/>
  <c r="AK42" i="36" s="1"/>
  <c r="AO19" i="36"/>
  <c r="AK43" i="36" s="1"/>
  <c r="AO20" i="36"/>
  <c r="AK44" i="36" s="1"/>
  <c r="AO21" i="36"/>
  <c r="AK45" i="36" s="1"/>
  <c r="AO22" i="36"/>
  <c r="AK46" i="36" s="1"/>
  <c r="AO23" i="36"/>
  <c r="AK47" i="36" s="1"/>
  <c r="AO7" i="36"/>
  <c r="AK31" i="36" s="1"/>
  <c r="Z24" i="36"/>
  <c r="AP29" i="31"/>
  <c r="AP30" i="31"/>
  <c r="AP31" i="31"/>
  <c r="AP32" i="31"/>
  <c r="AP33" i="31"/>
  <c r="AP34" i="31"/>
  <c r="AP35" i="31"/>
  <c r="AP36" i="31"/>
  <c r="AP37" i="31"/>
  <c r="AP38" i="31"/>
  <c r="AP39" i="31"/>
  <c r="AP40" i="31"/>
  <c r="AP41" i="31"/>
  <c r="AP42" i="31"/>
  <c r="AP43" i="31"/>
  <c r="AP44" i="31"/>
  <c r="AP28" i="31"/>
  <c r="BN7" i="31"/>
  <c r="BJ29" i="31" s="1"/>
  <c r="BN8" i="31"/>
  <c r="BJ30" i="31" s="1"/>
  <c r="BN9" i="31"/>
  <c r="BJ31" i="31" s="1"/>
  <c r="BN10" i="31"/>
  <c r="BJ32" i="31" s="1"/>
  <c r="BN11" i="31"/>
  <c r="BJ33" i="31" s="1"/>
  <c r="BN12" i="31"/>
  <c r="BJ34" i="31" s="1"/>
  <c r="BN13" i="31"/>
  <c r="BJ35" i="31" s="1"/>
  <c r="BN14" i="31"/>
  <c r="BJ36" i="31" s="1"/>
  <c r="BN15" i="31"/>
  <c r="BJ37" i="31" s="1"/>
  <c r="BN16" i="31"/>
  <c r="BJ38" i="31" s="1"/>
  <c r="BN17" i="31"/>
  <c r="BJ39" i="31" s="1"/>
  <c r="BN18" i="31"/>
  <c r="BJ40" i="31" s="1"/>
  <c r="BN19" i="31"/>
  <c r="BJ41" i="31" s="1"/>
  <c r="BN20" i="31"/>
  <c r="BJ42" i="31" s="1"/>
  <c r="BN21" i="31"/>
  <c r="BJ43" i="31" s="1"/>
  <c r="BN22" i="31"/>
  <c r="BJ44" i="31" s="1"/>
  <c r="BN6" i="31"/>
  <c r="BJ28" i="31" s="1"/>
  <c r="AT23" i="31"/>
  <c r="BN7" i="17"/>
  <c r="BJ30" i="17" s="1"/>
  <c r="BN8" i="17"/>
  <c r="BJ31" i="17" s="1"/>
  <c r="BN9" i="17"/>
  <c r="BJ32" i="17" s="1"/>
  <c r="BN10" i="17"/>
  <c r="BJ33" i="17" s="1"/>
  <c r="BN11" i="17"/>
  <c r="BJ34" i="17" s="1"/>
  <c r="BN12" i="17"/>
  <c r="BJ35" i="17" s="1"/>
  <c r="BN13" i="17"/>
  <c r="BJ36" i="17" s="1"/>
  <c r="BN14" i="17"/>
  <c r="BJ37" i="17" s="1"/>
  <c r="BN15" i="17"/>
  <c r="BJ38" i="17" s="1"/>
  <c r="BN16" i="17"/>
  <c r="BJ39" i="17" s="1"/>
  <c r="BN17" i="17"/>
  <c r="BJ40" i="17" s="1"/>
  <c r="BN18" i="17"/>
  <c r="BJ41" i="17" s="1"/>
  <c r="BN19" i="17"/>
  <c r="BJ42" i="17" s="1"/>
  <c r="BN20" i="17"/>
  <c r="BJ43" i="17" s="1"/>
  <c r="BN21" i="17"/>
  <c r="BJ44" i="17" s="1"/>
  <c r="BN22" i="17"/>
  <c r="BJ45" i="17" s="1"/>
  <c r="BN6" i="17"/>
  <c r="BJ29" i="17" s="1"/>
  <c r="AP30" i="17"/>
  <c r="AP31" i="17"/>
  <c r="AP32" i="17"/>
  <c r="AP33" i="17"/>
  <c r="AP34" i="17"/>
  <c r="AP35" i="17"/>
  <c r="AP36" i="17"/>
  <c r="AP37" i="17"/>
  <c r="AP38" i="17"/>
  <c r="AP39" i="17"/>
  <c r="AP40" i="17"/>
  <c r="AP41" i="17"/>
  <c r="AP42" i="17"/>
  <c r="AP43" i="17"/>
  <c r="AP44" i="17"/>
  <c r="AP45" i="17"/>
  <c r="AP29" i="17"/>
  <c r="AT23" i="17"/>
  <c r="BS7" i="20"/>
  <c r="BO30" i="20" s="1"/>
  <c r="BS8" i="20"/>
  <c r="BO31" i="20" s="1"/>
  <c r="BS9" i="20"/>
  <c r="BO32" i="20" s="1"/>
  <c r="BS10" i="20"/>
  <c r="BO33" i="20" s="1"/>
  <c r="BS11" i="20"/>
  <c r="BO34" i="20" s="1"/>
  <c r="BS12" i="20"/>
  <c r="BO35" i="20" s="1"/>
  <c r="BS13" i="20"/>
  <c r="BO36" i="20" s="1"/>
  <c r="BS14" i="20"/>
  <c r="BO37" i="20" s="1"/>
  <c r="BS15" i="20"/>
  <c r="BO38" i="20" s="1"/>
  <c r="BS16" i="20"/>
  <c r="BO39" i="20" s="1"/>
  <c r="BS17" i="20"/>
  <c r="BO40" i="20" s="1"/>
  <c r="BS18" i="20"/>
  <c r="BO41" i="20" s="1"/>
  <c r="BS19" i="20"/>
  <c r="BO42" i="20" s="1"/>
  <c r="BS20" i="20"/>
  <c r="BO43" i="20" s="1"/>
  <c r="BS21" i="20"/>
  <c r="BO44" i="20" s="1"/>
  <c r="BS22" i="20"/>
  <c r="BO45" i="20" s="1"/>
  <c r="BS6" i="20"/>
  <c r="BO29" i="20" s="1"/>
  <c r="AT30" i="20"/>
  <c r="AT31" i="20"/>
  <c r="AT32" i="20"/>
  <c r="AT33" i="20"/>
  <c r="AT34" i="20"/>
  <c r="AT35" i="20"/>
  <c r="AT36" i="20"/>
  <c r="AT37" i="20"/>
  <c r="AT38" i="20"/>
  <c r="AT39" i="20"/>
  <c r="AT40" i="20"/>
  <c r="AT41" i="20"/>
  <c r="AT42" i="20"/>
  <c r="AT43" i="20"/>
  <c r="AT44" i="20"/>
  <c r="AT45" i="20"/>
  <c r="AT29" i="20"/>
  <c r="AX23" i="20"/>
  <c r="AT29" i="15"/>
  <c r="AT30" i="15"/>
  <c r="AT31" i="15"/>
  <c r="AT32" i="15"/>
  <c r="AT33" i="15"/>
  <c r="AT34" i="15"/>
  <c r="AT35" i="15"/>
  <c r="AT36" i="15"/>
  <c r="AT37" i="15"/>
  <c r="AT38" i="15"/>
  <c r="AT39" i="15"/>
  <c r="AT40" i="15"/>
  <c r="AT41" i="15"/>
  <c r="AT42" i="15"/>
  <c r="AT43" i="15"/>
  <c r="AT44" i="15"/>
  <c r="AT28" i="15"/>
  <c r="AX23" i="15"/>
  <c r="BS7" i="6"/>
  <c r="BO29" i="6" s="1"/>
  <c r="BS8" i="6"/>
  <c r="BO30" i="6" s="1"/>
  <c r="BS9" i="6"/>
  <c r="BO31" i="6" s="1"/>
  <c r="BS10" i="6"/>
  <c r="BO32" i="6" s="1"/>
  <c r="BS11" i="6"/>
  <c r="BO33" i="6" s="1"/>
  <c r="BS12" i="6"/>
  <c r="BO34" i="6" s="1"/>
  <c r="BS13" i="6"/>
  <c r="BO35" i="6" s="1"/>
  <c r="BS14" i="6"/>
  <c r="BO36" i="6" s="1"/>
  <c r="BS15" i="6"/>
  <c r="BO37" i="6" s="1"/>
  <c r="BS16" i="6"/>
  <c r="BO38" i="6" s="1"/>
  <c r="BS17" i="6"/>
  <c r="BO39" i="6" s="1"/>
  <c r="BS18" i="6"/>
  <c r="BO40" i="6" s="1"/>
  <c r="BS19" i="6"/>
  <c r="BO41" i="6" s="1"/>
  <c r="BS20" i="6"/>
  <c r="BO42" i="6" s="1"/>
  <c r="BS21" i="6"/>
  <c r="BO43" i="6" s="1"/>
  <c r="BS22" i="6"/>
  <c r="BO44" i="6" s="1"/>
  <c r="BS6" i="6"/>
  <c r="BO28" i="6" s="1"/>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BS8" i="5"/>
  <c r="BO31" i="5" s="1"/>
  <c r="BS9" i="5"/>
  <c r="BO32" i="5" s="1"/>
  <c r="BS10" i="5"/>
  <c r="BO33" i="5" s="1"/>
  <c r="BS11" i="5"/>
  <c r="BO34" i="5" s="1"/>
  <c r="BS12" i="5"/>
  <c r="BO35" i="5" s="1"/>
  <c r="BS13" i="5"/>
  <c r="BO36" i="5" s="1"/>
  <c r="BS14" i="5"/>
  <c r="BO37" i="5" s="1"/>
  <c r="BS15" i="5"/>
  <c r="BO38" i="5" s="1"/>
  <c r="BS16" i="5"/>
  <c r="BO39" i="5" s="1"/>
  <c r="BS17" i="5"/>
  <c r="BO40" i="5" s="1"/>
  <c r="BS18" i="5"/>
  <c r="BO41" i="5" s="1"/>
  <c r="BS19" i="5"/>
  <c r="BO42" i="5" s="1"/>
  <c r="BS20" i="5"/>
  <c r="BO43" i="5" s="1"/>
  <c r="BS21" i="5"/>
  <c r="BO44" i="5" s="1"/>
  <c r="BS22" i="5"/>
  <c r="BO45" i="5" s="1"/>
  <c r="BS7" i="5"/>
  <c r="BO30" i="5" s="1"/>
  <c r="BS6" i="5"/>
  <c r="BO29" i="5" s="1"/>
  <c r="AX23" i="5"/>
  <c r="Z7" i="45"/>
  <c r="V29" i="45" s="1"/>
  <c r="Z8" i="45"/>
  <c r="V30" i="45" s="1"/>
  <c r="Z9" i="45"/>
  <c r="V31" i="45" s="1"/>
  <c r="Z10" i="45"/>
  <c r="V32" i="45" s="1"/>
  <c r="Z11" i="45"/>
  <c r="V33" i="45" s="1"/>
  <c r="Z12" i="45"/>
  <c r="V34" i="45" s="1"/>
  <c r="Z13" i="45"/>
  <c r="V35" i="45" s="1"/>
  <c r="Z14" i="45"/>
  <c r="V36" i="45" s="1"/>
  <c r="Z15" i="45"/>
  <c r="V37" i="45" s="1"/>
  <c r="Z16" i="45"/>
  <c r="V38" i="45" s="1"/>
  <c r="Z17" i="45"/>
  <c r="V39" i="45" s="1"/>
  <c r="Z18" i="45"/>
  <c r="V40" i="45" s="1"/>
  <c r="Z19" i="45"/>
  <c r="V41" i="45" s="1"/>
  <c r="Z20" i="45"/>
  <c r="V42" i="45" s="1"/>
  <c r="Z21" i="45"/>
  <c r="V43" i="45" s="1"/>
  <c r="Z22" i="45"/>
  <c r="V44" i="45" s="1"/>
  <c r="Z6" i="45"/>
  <c r="V28" i="45" s="1"/>
  <c r="N23" i="45"/>
  <c r="N45" i="45" s="1"/>
  <c r="Z29" i="2"/>
  <c r="Z30" i="2"/>
  <c r="Z31" i="2"/>
  <c r="Z32" i="2"/>
  <c r="Z33" i="2"/>
  <c r="Z34" i="2"/>
  <c r="Z35" i="2"/>
  <c r="Z36" i="2"/>
  <c r="Z37" i="2"/>
  <c r="Z38" i="2"/>
  <c r="Z39" i="2"/>
  <c r="Z40" i="2"/>
  <c r="Z41" i="2"/>
  <c r="Z42" i="2"/>
  <c r="Z43" i="2"/>
  <c r="Z44" i="2"/>
  <c r="Z28" i="2"/>
  <c r="AY7" i="2"/>
  <c r="AU29" i="2" s="1"/>
  <c r="AY8" i="2"/>
  <c r="AU30" i="2" s="1"/>
  <c r="AY9" i="2"/>
  <c r="AU31" i="2" s="1"/>
  <c r="AY10" i="2"/>
  <c r="AU32" i="2" s="1"/>
  <c r="AY11" i="2"/>
  <c r="AU33" i="2" s="1"/>
  <c r="AY12" i="2"/>
  <c r="AU34" i="2" s="1"/>
  <c r="AY13" i="2"/>
  <c r="AU35" i="2" s="1"/>
  <c r="AY14" i="2"/>
  <c r="AU36" i="2" s="1"/>
  <c r="AY15" i="2"/>
  <c r="AU37" i="2" s="1"/>
  <c r="AY16" i="2"/>
  <c r="AU38" i="2" s="1"/>
  <c r="AY17" i="2"/>
  <c r="AU39" i="2" s="1"/>
  <c r="AY18" i="2"/>
  <c r="AU40" i="2" s="1"/>
  <c r="AY19" i="2"/>
  <c r="AU41" i="2" s="1"/>
  <c r="AY20" i="2"/>
  <c r="AU42" i="2" s="1"/>
  <c r="AY21" i="2"/>
  <c r="AU43" i="2" s="1"/>
  <c r="AY22" i="2"/>
  <c r="AU44" i="2" s="1"/>
  <c r="AY6" i="2"/>
  <c r="AU28" i="2" s="1"/>
  <c r="AD23" i="2"/>
  <c r="AD45" i="2" s="1"/>
  <c r="C52" i="1" l="1"/>
  <c r="E56" i="1" s="1"/>
  <c r="AX46" i="5"/>
  <c r="C210" i="1"/>
  <c r="D214" i="1" s="1"/>
  <c r="Z48" i="36"/>
  <c r="D52" i="1"/>
  <c r="F56" i="1" s="1"/>
  <c r="AX45" i="6"/>
  <c r="C267" i="1"/>
  <c r="E271" i="1" s="1"/>
  <c r="AT46" i="17"/>
  <c r="E210" i="1"/>
  <c r="F214" i="1" s="1"/>
  <c r="Z48" i="44"/>
  <c r="D174" i="1"/>
  <c r="G178" i="1" s="1"/>
  <c r="AX46" i="20"/>
  <c r="C174" i="1"/>
  <c r="F178" i="1" s="1"/>
  <c r="AX45" i="15"/>
  <c r="D267" i="1"/>
  <c r="F271" i="1" s="1"/>
  <c r="AT45" i="31"/>
  <c r="G210" i="1"/>
  <c r="H214" i="1" s="1"/>
  <c r="Z48" i="43"/>
  <c r="E174" i="1"/>
  <c r="H178" i="1" s="1"/>
  <c r="C113" i="1"/>
  <c r="G117" i="1" s="1"/>
  <c r="AW21" i="46"/>
  <c r="AW22" i="46"/>
  <c r="AW23" i="46"/>
  <c r="AW8" i="46"/>
  <c r="AW9" i="46"/>
  <c r="AW10" i="46"/>
  <c r="AW11" i="46"/>
  <c r="AW12" i="46"/>
  <c r="AW13" i="46"/>
  <c r="AW14" i="46"/>
  <c r="AW15" i="46"/>
  <c r="AW16" i="46"/>
  <c r="AW17" i="46"/>
  <c r="AW18" i="46"/>
  <c r="AW19" i="46"/>
  <c r="AW20" i="46"/>
  <c r="AW7" i="46"/>
  <c r="AV8" i="46"/>
  <c r="AV9" i="46"/>
  <c r="AV10" i="46"/>
  <c r="AV11" i="46"/>
  <c r="AV12" i="46"/>
  <c r="AV13" i="46"/>
  <c r="AV14" i="46"/>
  <c r="AV15" i="46"/>
  <c r="AV16" i="46"/>
  <c r="AV17" i="46"/>
  <c r="AV18" i="46"/>
  <c r="AV19" i="46"/>
  <c r="AV20" i="46"/>
  <c r="AV21" i="46"/>
  <c r="AV22" i="46"/>
  <c r="AV23" i="46"/>
  <c r="AV7" i="46"/>
  <c r="H24" i="46" l="1"/>
  <c r="G24" i="46"/>
  <c r="F24" i="46"/>
  <c r="E24" i="46"/>
  <c r="C24" i="46"/>
  <c r="M48" i="46"/>
  <c r="T24" i="46"/>
  <c r="S24" i="46"/>
  <c r="R24" i="46"/>
  <c r="L23" i="2" l="1"/>
  <c r="J112" i="1" l="1"/>
  <c r="I112" i="1"/>
  <c r="H112" i="1"/>
  <c r="U45" i="42"/>
  <c r="U46" i="42"/>
  <c r="U31" i="42"/>
  <c r="U32" i="42"/>
  <c r="U33" i="42"/>
  <c r="U34" i="42"/>
  <c r="U35" i="42"/>
  <c r="U36" i="42"/>
  <c r="U37" i="42"/>
  <c r="U38" i="42"/>
  <c r="U39" i="42"/>
  <c r="U40" i="42"/>
  <c r="U41" i="42"/>
  <c r="U42" i="42"/>
  <c r="U43" i="42"/>
  <c r="U44"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U32" i="36"/>
  <c r="U33" i="36"/>
  <c r="U34" i="36"/>
  <c r="U35" i="36"/>
  <c r="U36" i="36"/>
  <c r="U37" i="36"/>
  <c r="U38" i="36"/>
  <c r="U39" i="36"/>
  <c r="U40" i="36"/>
  <c r="U41" i="36"/>
  <c r="U42" i="36"/>
  <c r="U43" i="36"/>
  <c r="U44" i="36"/>
  <c r="U45" i="36"/>
  <c r="U46" i="36"/>
  <c r="U47" i="36"/>
  <c r="U31" i="36"/>
  <c r="Y24" i="36"/>
  <c r="AO29" i="31"/>
  <c r="AO30" i="31"/>
  <c r="AO31" i="31"/>
  <c r="AO32" i="31"/>
  <c r="AO33" i="31"/>
  <c r="AO34" i="31"/>
  <c r="AO35" i="31"/>
  <c r="AO36" i="31"/>
  <c r="AO37" i="31"/>
  <c r="AO38" i="31"/>
  <c r="AO39" i="31"/>
  <c r="AO40" i="31"/>
  <c r="AO41" i="31"/>
  <c r="AO42" i="31"/>
  <c r="AO43" i="31"/>
  <c r="AO44" i="31"/>
  <c r="AO28" i="31"/>
  <c r="AS23" i="31"/>
  <c r="AO30" i="17"/>
  <c r="AO31" i="17"/>
  <c r="AO32" i="17"/>
  <c r="AO33" i="17"/>
  <c r="AO34" i="17"/>
  <c r="AO35" i="17"/>
  <c r="AO36" i="17"/>
  <c r="AO37" i="17"/>
  <c r="AO38" i="17"/>
  <c r="AO39" i="17"/>
  <c r="AO40" i="17"/>
  <c r="AO41" i="17"/>
  <c r="AO42" i="17"/>
  <c r="AO43" i="17"/>
  <c r="AO44" i="17"/>
  <c r="AO45" i="17"/>
  <c r="AO29" i="17"/>
  <c r="AS23" i="17"/>
  <c r="AS30" i="20"/>
  <c r="AS31" i="20"/>
  <c r="AS32" i="20"/>
  <c r="AS33" i="20"/>
  <c r="AS34" i="20"/>
  <c r="AS35" i="20"/>
  <c r="AS36" i="20"/>
  <c r="AS37" i="20"/>
  <c r="AS38" i="20"/>
  <c r="AS39" i="20"/>
  <c r="AS40" i="20"/>
  <c r="AS41" i="20"/>
  <c r="AS42" i="20"/>
  <c r="AS43" i="20"/>
  <c r="AS44" i="20"/>
  <c r="AS45" i="20"/>
  <c r="AS29" i="20"/>
  <c r="AW23" i="20"/>
  <c r="AS29" i="15"/>
  <c r="AS30" i="15"/>
  <c r="AS31" i="15"/>
  <c r="AS32" i="15"/>
  <c r="AS33" i="15"/>
  <c r="AS34" i="15"/>
  <c r="AS35" i="15"/>
  <c r="AS36" i="15"/>
  <c r="AS37" i="15"/>
  <c r="AS38" i="15"/>
  <c r="AS39" i="15"/>
  <c r="AS40" i="15"/>
  <c r="AS41" i="15"/>
  <c r="AS42" i="15"/>
  <c r="AS43" i="15"/>
  <c r="AS44" i="15"/>
  <c r="AS28" i="15"/>
  <c r="AW23" i="15"/>
  <c r="AS29" i="6"/>
  <c r="AS30" i="6"/>
  <c r="AS31" i="6"/>
  <c r="AS32" i="6"/>
  <c r="AS33" i="6"/>
  <c r="AS34" i="6"/>
  <c r="AS35" i="6"/>
  <c r="AS36" i="6"/>
  <c r="AS37" i="6"/>
  <c r="AS38" i="6"/>
  <c r="AS39" i="6"/>
  <c r="AS40" i="6"/>
  <c r="AS41" i="6"/>
  <c r="AS42" i="6"/>
  <c r="AS43" i="6"/>
  <c r="AS44" i="6"/>
  <c r="AR29" i="6"/>
  <c r="AS28" i="6"/>
  <c r="AW23" i="6"/>
  <c r="AS30" i="5"/>
  <c r="AS31" i="5"/>
  <c r="AS32" i="5"/>
  <c r="AS33" i="5"/>
  <c r="AS34" i="5"/>
  <c r="AS35" i="5"/>
  <c r="AS36" i="5"/>
  <c r="AS37" i="5"/>
  <c r="AS38" i="5"/>
  <c r="AS39" i="5"/>
  <c r="AS40" i="5"/>
  <c r="AS41" i="5"/>
  <c r="AS42" i="5"/>
  <c r="AS43" i="5"/>
  <c r="AS44" i="5"/>
  <c r="AS45" i="5"/>
  <c r="AS29" i="5"/>
  <c r="AW23" i="5"/>
  <c r="M23" i="45"/>
  <c r="M45" i="45" s="1"/>
  <c r="Y29" i="2"/>
  <c r="Y30" i="2"/>
  <c r="Y31" i="2"/>
  <c r="Y32" i="2"/>
  <c r="Y33" i="2"/>
  <c r="Y34" i="2"/>
  <c r="Y35" i="2"/>
  <c r="Y36" i="2"/>
  <c r="Y37" i="2"/>
  <c r="Y38" i="2"/>
  <c r="Y39" i="2"/>
  <c r="Y40" i="2"/>
  <c r="Y41" i="2"/>
  <c r="Y42" i="2"/>
  <c r="Y43" i="2"/>
  <c r="Y44" i="2"/>
  <c r="Y28" i="2"/>
  <c r="AC23" i="2"/>
  <c r="AC45" i="2" s="1"/>
  <c r="K48" i="46"/>
  <c r="Q24" i="46"/>
  <c r="O24" i="46"/>
  <c r="P24" i="46"/>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X48" i="43" s="1"/>
  <c r="T32" i="44"/>
  <c r="T33" i="44"/>
  <c r="T34" i="44"/>
  <c r="T35" i="44"/>
  <c r="T36" i="44"/>
  <c r="T37" i="44"/>
  <c r="T38" i="44"/>
  <c r="T39" i="44"/>
  <c r="T40" i="44"/>
  <c r="T41" i="44"/>
  <c r="T42" i="44"/>
  <c r="T43" i="44"/>
  <c r="T44" i="44"/>
  <c r="T45" i="44"/>
  <c r="T46" i="44"/>
  <c r="T47" i="44"/>
  <c r="T31" i="44"/>
  <c r="X24" i="44"/>
  <c r="X48" i="44" s="1"/>
  <c r="T32" i="36"/>
  <c r="T33" i="36"/>
  <c r="T34" i="36"/>
  <c r="T35" i="36"/>
  <c r="T36" i="36"/>
  <c r="T37" i="36"/>
  <c r="T38" i="36"/>
  <c r="T39" i="36"/>
  <c r="T40" i="36"/>
  <c r="T41" i="36"/>
  <c r="T42" i="36"/>
  <c r="T43" i="36"/>
  <c r="T44" i="36"/>
  <c r="T45" i="36"/>
  <c r="T46" i="36"/>
  <c r="T47" i="36"/>
  <c r="T31" i="36"/>
  <c r="X24"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5"/>
  <c r="J111" i="1"/>
  <c r="I111" i="1"/>
  <c r="H111" i="1"/>
  <c r="AN29" i="31"/>
  <c r="AN30" i="31"/>
  <c r="AN31" i="31"/>
  <c r="AN32" i="31"/>
  <c r="AN33" i="31"/>
  <c r="AN34" i="31"/>
  <c r="AN35" i="31"/>
  <c r="AN36" i="31"/>
  <c r="AN37" i="31"/>
  <c r="AN38" i="31"/>
  <c r="AN39" i="31"/>
  <c r="AN40" i="31"/>
  <c r="AN41" i="31"/>
  <c r="AN42" i="31"/>
  <c r="AN43" i="31"/>
  <c r="AN44" i="31"/>
  <c r="AN28" i="31"/>
  <c r="AR23" i="31"/>
  <c r="AN30" i="17"/>
  <c r="AN31" i="17"/>
  <c r="AN32" i="17"/>
  <c r="AN33" i="17"/>
  <c r="AN34" i="17"/>
  <c r="AN35" i="17"/>
  <c r="AN36" i="17"/>
  <c r="AN37" i="17"/>
  <c r="AN38" i="17"/>
  <c r="AN39" i="17"/>
  <c r="AN40" i="17"/>
  <c r="AN41" i="17"/>
  <c r="AN42" i="17"/>
  <c r="AN43" i="17"/>
  <c r="AN44" i="17"/>
  <c r="AN45" i="17"/>
  <c r="AN29" i="17"/>
  <c r="AR23" i="17"/>
  <c r="AR30" i="6"/>
  <c r="AR31" i="6"/>
  <c r="AR32" i="6"/>
  <c r="AR33" i="6"/>
  <c r="AR34" i="6"/>
  <c r="AR35" i="6"/>
  <c r="AR36" i="6"/>
  <c r="AR37" i="6"/>
  <c r="AR38" i="6"/>
  <c r="AR39" i="6"/>
  <c r="AR40" i="6"/>
  <c r="AR41" i="6"/>
  <c r="AR42" i="6"/>
  <c r="AR43" i="6"/>
  <c r="AR44" i="6"/>
  <c r="AR28" i="6"/>
  <c r="AV23" i="6"/>
  <c r="AR30" i="5"/>
  <c r="AR31" i="5"/>
  <c r="AR32" i="5"/>
  <c r="AR33" i="5"/>
  <c r="AR34" i="5"/>
  <c r="AR35" i="5"/>
  <c r="AR36" i="5"/>
  <c r="AR37" i="5"/>
  <c r="AR38" i="5"/>
  <c r="AR39" i="5"/>
  <c r="AR40" i="5"/>
  <c r="AR41" i="5"/>
  <c r="AR42" i="5"/>
  <c r="AR43" i="5"/>
  <c r="AR44" i="5"/>
  <c r="AR45" i="5"/>
  <c r="AR29" i="5"/>
  <c r="AV23" i="5"/>
  <c r="X29" i="2"/>
  <c r="X30" i="2"/>
  <c r="X31" i="2"/>
  <c r="X32" i="2"/>
  <c r="X33" i="2"/>
  <c r="X34" i="2"/>
  <c r="X35" i="2"/>
  <c r="X36" i="2"/>
  <c r="X37" i="2"/>
  <c r="X38" i="2"/>
  <c r="X39" i="2"/>
  <c r="X40" i="2"/>
  <c r="X41" i="2"/>
  <c r="X42" i="2"/>
  <c r="X43" i="2"/>
  <c r="X44" i="2"/>
  <c r="X28" i="2"/>
  <c r="AB23" i="2"/>
  <c r="I48" i="46"/>
  <c r="M24" i="46"/>
  <c r="N24" i="46"/>
  <c r="L24" i="46"/>
  <c r="J110" i="1"/>
  <c r="I110" i="1"/>
  <c r="H110" i="1"/>
  <c r="G48" i="46"/>
  <c r="J24" i="46"/>
  <c r="K24" i="46"/>
  <c r="I24" i="46"/>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2" i="36"/>
  <c r="S33" i="36"/>
  <c r="S34" i="36"/>
  <c r="S35" i="36"/>
  <c r="S36" i="36"/>
  <c r="S37" i="36"/>
  <c r="S38" i="36"/>
  <c r="S39" i="36"/>
  <c r="S40" i="36"/>
  <c r="S41" i="36"/>
  <c r="S42" i="36"/>
  <c r="S43" i="36"/>
  <c r="S44" i="36"/>
  <c r="S45" i="36"/>
  <c r="S46" i="36"/>
  <c r="S47" i="36"/>
  <c r="S31" i="36"/>
  <c r="W24" i="36"/>
  <c r="W48" i="36" s="1"/>
  <c r="AM29" i="31"/>
  <c r="AM30" i="31"/>
  <c r="AM31" i="31"/>
  <c r="AM32" i="31"/>
  <c r="AM33" i="31"/>
  <c r="AM34" i="31"/>
  <c r="AM35" i="31"/>
  <c r="AM36" i="31"/>
  <c r="AM37" i="31"/>
  <c r="AM38" i="31"/>
  <c r="AM39" i="31"/>
  <c r="AM40" i="31"/>
  <c r="AM41" i="31"/>
  <c r="AM42" i="31"/>
  <c r="AM43" i="31"/>
  <c r="AM44" i="31"/>
  <c r="AM28" i="31"/>
  <c r="AQ23" i="31"/>
  <c r="AQ45" i="31" s="1"/>
  <c r="AM30" i="17"/>
  <c r="AM31" i="17"/>
  <c r="AM32" i="17"/>
  <c r="AM33" i="17"/>
  <c r="AM34" i="17"/>
  <c r="AM35" i="17"/>
  <c r="AM36" i="17"/>
  <c r="AM37" i="17"/>
  <c r="AM38" i="17"/>
  <c r="AM39" i="17"/>
  <c r="AM40" i="17"/>
  <c r="AM41" i="17"/>
  <c r="AM42" i="17"/>
  <c r="AM43" i="17"/>
  <c r="AM44" i="17"/>
  <c r="AM45" i="17"/>
  <c r="AM29" i="17"/>
  <c r="AQ23" i="17"/>
  <c r="AQ30" i="20"/>
  <c r="AQ31" i="20"/>
  <c r="AQ32" i="20"/>
  <c r="AQ33" i="20"/>
  <c r="AQ34" i="20"/>
  <c r="AQ35" i="20"/>
  <c r="AQ36" i="20"/>
  <c r="AQ37" i="20"/>
  <c r="AQ38" i="20"/>
  <c r="AQ39" i="20"/>
  <c r="AQ40" i="20"/>
  <c r="AQ41" i="20"/>
  <c r="AQ42" i="20"/>
  <c r="AQ43" i="20"/>
  <c r="AQ44" i="20"/>
  <c r="AQ45" i="20"/>
  <c r="AQ29" i="20"/>
  <c r="AU23" i="20"/>
  <c r="AQ29" i="15"/>
  <c r="AQ30" i="15"/>
  <c r="AQ31" i="15"/>
  <c r="AQ32" i="15"/>
  <c r="AQ33" i="15"/>
  <c r="AQ34" i="15"/>
  <c r="AQ35" i="15"/>
  <c r="AQ36" i="15"/>
  <c r="AQ37" i="15"/>
  <c r="AQ38" i="15"/>
  <c r="AQ39" i="15"/>
  <c r="AQ40" i="15"/>
  <c r="AQ41" i="15"/>
  <c r="AQ42" i="15"/>
  <c r="AQ43" i="15"/>
  <c r="AQ44" i="15"/>
  <c r="AQ28" i="15"/>
  <c r="AU23" i="15"/>
  <c r="BS23" i="15" s="1"/>
  <c r="BO45" i="15" s="1"/>
  <c r="AQ29" i="6"/>
  <c r="AQ30" i="6"/>
  <c r="AQ31" i="6"/>
  <c r="AQ32" i="6"/>
  <c r="AQ33" i="6"/>
  <c r="AQ34" i="6"/>
  <c r="AQ35" i="6"/>
  <c r="AQ36" i="6"/>
  <c r="AQ37" i="6"/>
  <c r="AQ38" i="6"/>
  <c r="AQ39" i="6"/>
  <c r="AQ40" i="6"/>
  <c r="AQ41" i="6"/>
  <c r="AQ42" i="6"/>
  <c r="AQ43" i="6"/>
  <c r="AQ44" i="6"/>
  <c r="AQ28" i="6"/>
  <c r="AU23" i="6"/>
  <c r="AU45" i="6" s="1"/>
  <c r="AQ30" i="5"/>
  <c r="AQ31" i="5"/>
  <c r="AQ32" i="5"/>
  <c r="AQ33" i="5"/>
  <c r="AQ34" i="5"/>
  <c r="AQ35" i="5"/>
  <c r="AQ36" i="5"/>
  <c r="AQ37" i="5"/>
  <c r="AQ38" i="5"/>
  <c r="AQ39" i="5"/>
  <c r="AQ40" i="5"/>
  <c r="AQ41" i="5"/>
  <c r="AQ42" i="5"/>
  <c r="AQ43" i="5"/>
  <c r="AQ44" i="5"/>
  <c r="AQ45" i="5"/>
  <c r="AQ29" i="5"/>
  <c r="AU23" i="5"/>
  <c r="K23" i="45"/>
  <c r="W29" i="2"/>
  <c r="W30" i="2"/>
  <c r="W31" i="2"/>
  <c r="W32" i="2"/>
  <c r="W33" i="2"/>
  <c r="W34" i="2"/>
  <c r="W35" i="2"/>
  <c r="W36" i="2"/>
  <c r="W37" i="2"/>
  <c r="W38" i="2"/>
  <c r="W39" i="2"/>
  <c r="W40" i="2"/>
  <c r="W41" i="2"/>
  <c r="W42" i="2"/>
  <c r="W43" i="2"/>
  <c r="W44" i="2"/>
  <c r="W28" i="2"/>
  <c r="AA23" i="2"/>
  <c r="J109" i="1"/>
  <c r="I109" i="1"/>
  <c r="H109" i="1"/>
  <c r="R31" i="42"/>
  <c r="R32" i="42"/>
  <c r="R33" i="42"/>
  <c r="R34" i="42"/>
  <c r="R35" i="42"/>
  <c r="R36" i="42"/>
  <c r="R37" i="42"/>
  <c r="R38" i="42"/>
  <c r="R39" i="42"/>
  <c r="R40" i="42"/>
  <c r="R41" i="42"/>
  <c r="R42" i="42"/>
  <c r="R43" i="42"/>
  <c r="R44" i="42"/>
  <c r="R45" i="42"/>
  <c r="R46" i="42"/>
  <c r="R30" i="42"/>
  <c r="AN7" i="42"/>
  <c r="AN8" i="42"/>
  <c r="AN9" i="42"/>
  <c r="AJ33" i="42" s="1"/>
  <c r="AN10" i="42"/>
  <c r="AJ34" i="42" s="1"/>
  <c r="AN11" i="42"/>
  <c r="AJ35" i="42" s="1"/>
  <c r="AN12" i="42"/>
  <c r="AJ36" i="42" s="1"/>
  <c r="AN13" i="42"/>
  <c r="AJ37" i="42" s="1"/>
  <c r="AN14" i="42"/>
  <c r="AJ38" i="42" s="1"/>
  <c r="AN15" i="42"/>
  <c r="AN16" i="42"/>
  <c r="AN17" i="42"/>
  <c r="AJ41" i="42" s="1"/>
  <c r="AN18" i="42"/>
  <c r="AJ42" i="42" s="1"/>
  <c r="AN19" i="42"/>
  <c r="AJ43" i="42" s="1"/>
  <c r="AN20" i="42"/>
  <c r="AJ44" i="42" s="1"/>
  <c r="AN21" i="42"/>
  <c r="AJ45" i="42" s="1"/>
  <c r="AN22" i="42"/>
  <c r="AJ46" i="42" s="1"/>
  <c r="AN6" i="42"/>
  <c r="AJ30" i="42" s="1"/>
  <c r="V23" i="42"/>
  <c r="R32" i="43"/>
  <c r="R33" i="43"/>
  <c r="R34" i="43"/>
  <c r="R35" i="43"/>
  <c r="R36" i="43"/>
  <c r="R37" i="43"/>
  <c r="R38" i="43"/>
  <c r="R39" i="43"/>
  <c r="R40" i="43"/>
  <c r="R41" i="43"/>
  <c r="R42" i="43"/>
  <c r="R43" i="43"/>
  <c r="R44" i="43"/>
  <c r="R45" i="43"/>
  <c r="R46" i="43"/>
  <c r="R47" i="43"/>
  <c r="R31" i="43"/>
  <c r="AN8" i="43"/>
  <c r="AJ32" i="43" s="1"/>
  <c r="AN9" i="43"/>
  <c r="AJ33" i="43" s="1"/>
  <c r="AN10" i="43"/>
  <c r="AJ34" i="43" s="1"/>
  <c r="AN11" i="43"/>
  <c r="AJ35" i="43" s="1"/>
  <c r="AN12" i="43"/>
  <c r="AJ36" i="43" s="1"/>
  <c r="AN13" i="43"/>
  <c r="AJ37" i="43" s="1"/>
  <c r="AN14" i="43"/>
  <c r="AJ38" i="43" s="1"/>
  <c r="AN15" i="43"/>
  <c r="AJ39" i="43" s="1"/>
  <c r="AN16" i="43"/>
  <c r="AJ40" i="43" s="1"/>
  <c r="AN17" i="43"/>
  <c r="AJ41" i="43" s="1"/>
  <c r="AN18" i="43"/>
  <c r="AJ42" i="43" s="1"/>
  <c r="AN19" i="43"/>
  <c r="AJ43" i="43" s="1"/>
  <c r="AN20" i="43"/>
  <c r="AJ44" i="43" s="1"/>
  <c r="AN21" i="43"/>
  <c r="AN22" i="43"/>
  <c r="AJ46" i="43" s="1"/>
  <c r="AN23" i="43"/>
  <c r="AJ47" i="43" s="1"/>
  <c r="AN7" i="43"/>
  <c r="AJ31" i="43" s="1"/>
  <c r="V24" i="43"/>
  <c r="V48" i="43" s="1"/>
  <c r="R32" i="44"/>
  <c r="R33" i="44"/>
  <c r="R34" i="44"/>
  <c r="R35" i="44"/>
  <c r="R36" i="44"/>
  <c r="R37" i="44"/>
  <c r="R38" i="44"/>
  <c r="R39" i="44"/>
  <c r="R40" i="44"/>
  <c r="R41" i="44"/>
  <c r="R42" i="44"/>
  <c r="R43" i="44"/>
  <c r="R44" i="44"/>
  <c r="R45" i="44"/>
  <c r="R46" i="44"/>
  <c r="R47" i="44"/>
  <c r="R31" i="44"/>
  <c r="AN8" i="44"/>
  <c r="AJ32" i="44" s="1"/>
  <c r="AN9" i="44"/>
  <c r="AJ33" i="44" s="1"/>
  <c r="AN10" i="44"/>
  <c r="AJ34" i="44" s="1"/>
  <c r="AN11" i="44"/>
  <c r="AN12" i="44"/>
  <c r="AJ36" i="44" s="1"/>
  <c r="AN13" i="44"/>
  <c r="AJ37" i="44" s="1"/>
  <c r="AN14" i="44"/>
  <c r="AJ38" i="44" s="1"/>
  <c r="AN15" i="44"/>
  <c r="AJ39" i="44" s="1"/>
  <c r="AN16" i="44"/>
  <c r="AJ40" i="44" s="1"/>
  <c r="AN17" i="44"/>
  <c r="AJ41" i="44" s="1"/>
  <c r="AN18" i="44"/>
  <c r="AN19" i="44"/>
  <c r="AJ43" i="44" s="1"/>
  <c r="AN20" i="44"/>
  <c r="AJ44" i="44" s="1"/>
  <c r="AN21" i="44"/>
  <c r="AJ45" i="44" s="1"/>
  <c r="AN22" i="44"/>
  <c r="AJ46" i="44" s="1"/>
  <c r="AN23" i="44"/>
  <c r="AJ47" i="44" s="1"/>
  <c r="AN7" i="44"/>
  <c r="AJ31" i="44" s="1"/>
  <c r="V24" i="44"/>
  <c r="AN8" i="36"/>
  <c r="AJ32" i="36" s="1"/>
  <c r="AN9" i="36"/>
  <c r="AJ33" i="36" s="1"/>
  <c r="AN10" i="36"/>
  <c r="AJ34" i="36" s="1"/>
  <c r="AN11" i="36"/>
  <c r="AJ35" i="36" s="1"/>
  <c r="AN12" i="36"/>
  <c r="AJ36" i="36" s="1"/>
  <c r="AN13" i="36"/>
  <c r="AJ37" i="36" s="1"/>
  <c r="AN14" i="36"/>
  <c r="AJ38" i="36" s="1"/>
  <c r="AN15" i="36"/>
  <c r="AJ39" i="36" s="1"/>
  <c r="AN16" i="36"/>
  <c r="AN17" i="36"/>
  <c r="AN18" i="36"/>
  <c r="AJ42" i="36" s="1"/>
  <c r="AN19" i="36"/>
  <c r="AJ43" i="36" s="1"/>
  <c r="AN20" i="36"/>
  <c r="AJ44" i="36" s="1"/>
  <c r="AN21" i="36"/>
  <c r="AJ45" i="36" s="1"/>
  <c r="AN22" i="36"/>
  <c r="AJ46" i="36" s="1"/>
  <c r="AN23" i="36"/>
  <c r="AJ47" i="36" s="1"/>
  <c r="AN7" i="36"/>
  <c r="R32" i="36"/>
  <c r="R33" i="36"/>
  <c r="R34" i="36"/>
  <c r="R35" i="36"/>
  <c r="R36" i="36"/>
  <c r="R37" i="36"/>
  <c r="R38" i="36"/>
  <c r="R39" i="36"/>
  <c r="R40" i="36"/>
  <c r="R41" i="36"/>
  <c r="R42" i="36"/>
  <c r="R43" i="36"/>
  <c r="R44" i="36"/>
  <c r="R45" i="36"/>
  <c r="R46" i="36"/>
  <c r="R47" i="36"/>
  <c r="R31" i="36"/>
  <c r="V24" i="36"/>
  <c r="V48" i="36" s="1"/>
  <c r="AL29" i="31"/>
  <c r="AL30" i="31"/>
  <c r="AL31" i="31"/>
  <c r="AL32" i="31"/>
  <c r="AL33" i="31"/>
  <c r="AL34" i="31"/>
  <c r="AL35" i="31"/>
  <c r="AL36" i="31"/>
  <c r="AL37" i="31"/>
  <c r="AL38" i="31"/>
  <c r="AL39" i="31"/>
  <c r="AL40" i="31"/>
  <c r="AL41" i="31"/>
  <c r="AL42" i="31"/>
  <c r="AL43" i="31"/>
  <c r="AL44" i="31"/>
  <c r="AL28" i="31"/>
  <c r="BM7" i="31"/>
  <c r="BI29" i="31" s="1"/>
  <c r="BM8" i="31"/>
  <c r="BI30" i="31" s="1"/>
  <c r="BM9" i="31"/>
  <c r="BI31" i="31" s="1"/>
  <c r="BM10" i="31"/>
  <c r="BI32" i="31" s="1"/>
  <c r="BM11" i="31"/>
  <c r="BM12" i="31"/>
  <c r="BI34" i="31" s="1"/>
  <c r="BM13" i="31"/>
  <c r="BI35" i="31" s="1"/>
  <c r="BM14" i="31"/>
  <c r="BI36" i="31" s="1"/>
  <c r="BM15" i="31"/>
  <c r="BI37" i="31" s="1"/>
  <c r="BM16" i="31"/>
  <c r="BI38" i="31" s="1"/>
  <c r="BM17" i="31"/>
  <c r="BI39" i="31" s="1"/>
  <c r="BM18" i="31"/>
  <c r="BI40" i="31" s="1"/>
  <c r="BM19" i="31"/>
  <c r="BM20" i="31"/>
  <c r="BI42" i="31" s="1"/>
  <c r="BM21" i="31"/>
  <c r="BI43" i="31" s="1"/>
  <c r="BM22" i="31"/>
  <c r="BI44" i="31" s="1"/>
  <c r="BM6" i="31"/>
  <c r="AP23" i="31"/>
  <c r="AL30" i="17"/>
  <c r="AL31" i="17"/>
  <c r="AL32" i="17"/>
  <c r="AL33" i="17"/>
  <c r="AL34" i="17"/>
  <c r="AL35" i="17"/>
  <c r="AL36" i="17"/>
  <c r="AL37" i="17"/>
  <c r="AL38" i="17"/>
  <c r="AL39" i="17"/>
  <c r="AL40" i="17"/>
  <c r="AL41" i="17"/>
  <c r="AL42" i="17"/>
  <c r="AL43" i="17"/>
  <c r="AL44" i="17"/>
  <c r="AL45" i="17"/>
  <c r="AL29" i="17"/>
  <c r="BM7" i="17"/>
  <c r="BI30" i="17" s="1"/>
  <c r="BM8" i="17"/>
  <c r="BI31" i="17" s="1"/>
  <c r="BM9" i="17"/>
  <c r="BI32" i="17" s="1"/>
  <c r="BM10" i="17"/>
  <c r="BI33" i="17" s="1"/>
  <c r="BM11" i="17"/>
  <c r="BI34" i="17" s="1"/>
  <c r="BM12" i="17"/>
  <c r="BI35" i="17" s="1"/>
  <c r="BM13" i="17"/>
  <c r="BI36" i="17" s="1"/>
  <c r="BM14" i="17"/>
  <c r="BI37" i="17" s="1"/>
  <c r="BM15" i="17"/>
  <c r="BI38" i="17" s="1"/>
  <c r="BM16" i="17"/>
  <c r="BM17" i="17"/>
  <c r="BI40" i="17" s="1"/>
  <c r="BM18" i="17"/>
  <c r="BI41" i="17" s="1"/>
  <c r="BM19" i="17"/>
  <c r="BI42" i="17" s="1"/>
  <c r="BM20" i="17"/>
  <c r="BI43" i="17" s="1"/>
  <c r="BM21" i="17"/>
  <c r="BI44" i="17" s="1"/>
  <c r="BM22" i="17"/>
  <c r="BI45" i="17" s="1"/>
  <c r="BM6" i="17"/>
  <c r="BI29" i="17" s="1"/>
  <c r="AP23" i="17"/>
  <c r="C263" i="1" s="1"/>
  <c r="AP30" i="20"/>
  <c r="AP31" i="20"/>
  <c r="AP32" i="20"/>
  <c r="AP33" i="20"/>
  <c r="AP34" i="20"/>
  <c r="AP35" i="20"/>
  <c r="AP36" i="20"/>
  <c r="AP37" i="20"/>
  <c r="AP38" i="20"/>
  <c r="AP39" i="20"/>
  <c r="AP40" i="20"/>
  <c r="AP41" i="20"/>
  <c r="AP42" i="20"/>
  <c r="AP43" i="20"/>
  <c r="AP44" i="20"/>
  <c r="AP45" i="20"/>
  <c r="AP29" i="20"/>
  <c r="BR7" i="20"/>
  <c r="BN30" i="20" s="1"/>
  <c r="BR8" i="20"/>
  <c r="BN31" i="20" s="1"/>
  <c r="BR9" i="20"/>
  <c r="BN32" i="20" s="1"/>
  <c r="BR10" i="20"/>
  <c r="BN33" i="20" s="1"/>
  <c r="BR11" i="20"/>
  <c r="BN34" i="20" s="1"/>
  <c r="BR12" i="20"/>
  <c r="BN35" i="20" s="1"/>
  <c r="BR13" i="20"/>
  <c r="BN36" i="20" s="1"/>
  <c r="BR14" i="20"/>
  <c r="BN37" i="20" s="1"/>
  <c r="BR15" i="20"/>
  <c r="BN38" i="20" s="1"/>
  <c r="BR16" i="20"/>
  <c r="BN39" i="20" s="1"/>
  <c r="BR17" i="20"/>
  <c r="BN40" i="20" s="1"/>
  <c r="BR18" i="20"/>
  <c r="BN41" i="20" s="1"/>
  <c r="BR19" i="20"/>
  <c r="BN42" i="20" s="1"/>
  <c r="BR20" i="20"/>
  <c r="BN43" i="20" s="1"/>
  <c r="BR21" i="20"/>
  <c r="BR22" i="20"/>
  <c r="BN45" i="20" s="1"/>
  <c r="BR6" i="20"/>
  <c r="BN29" i="20" s="1"/>
  <c r="AT23" i="20"/>
  <c r="AP29" i="15"/>
  <c r="AP30" i="15"/>
  <c r="AP31" i="15"/>
  <c r="AP32" i="15"/>
  <c r="AP33" i="15"/>
  <c r="AP34" i="15"/>
  <c r="AP35" i="15"/>
  <c r="AP36" i="15"/>
  <c r="AP37" i="15"/>
  <c r="AP38" i="15"/>
  <c r="AP39" i="15"/>
  <c r="AP40" i="15"/>
  <c r="AP41" i="15"/>
  <c r="AP42" i="15"/>
  <c r="AP43" i="15"/>
  <c r="AP44" i="15"/>
  <c r="AP28" i="15"/>
  <c r="BR7" i="15"/>
  <c r="BN29" i="15" s="1"/>
  <c r="BR8" i="15"/>
  <c r="BN30" i="15" s="1"/>
  <c r="BR9" i="15"/>
  <c r="BN31" i="15" s="1"/>
  <c r="BR10" i="15"/>
  <c r="BN32" i="15" s="1"/>
  <c r="BR11" i="15"/>
  <c r="BN33" i="15" s="1"/>
  <c r="BR12" i="15"/>
  <c r="BN34" i="15" s="1"/>
  <c r="BR13" i="15"/>
  <c r="BN35" i="15" s="1"/>
  <c r="BR14" i="15"/>
  <c r="BN36" i="15" s="1"/>
  <c r="BR15" i="15"/>
  <c r="BN37" i="15" s="1"/>
  <c r="BR16" i="15"/>
  <c r="BN38" i="15" s="1"/>
  <c r="BR17" i="15"/>
  <c r="BN39" i="15" s="1"/>
  <c r="BR18" i="15"/>
  <c r="BN40" i="15" s="1"/>
  <c r="BR19" i="15"/>
  <c r="BN41" i="15" s="1"/>
  <c r="BR20" i="15"/>
  <c r="BN42" i="15" s="1"/>
  <c r="BR21" i="15"/>
  <c r="BN43" i="15" s="1"/>
  <c r="BR22" i="15"/>
  <c r="BN44" i="15" s="1"/>
  <c r="BR6" i="15"/>
  <c r="BN28" i="15" s="1"/>
  <c r="AT23" i="15"/>
  <c r="AP29" i="6"/>
  <c r="AP30" i="6"/>
  <c r="AP31" i="6"/>
  <c r="AP32" i="6"/>
  <c r="AP33" i="6"/>
  <c r="AP34" i="6"/>
  <c r="AP35" i="6"/>
  <c r="AP36" i="6"/>
  <c r="AP37" i="6"/>
  <c r="AP38" i="6"/>
  <c r="AP39" i="6"/>
  <c r="AP40" i="6"/>
  <c r="AP41" i="6"/>
  <c r="AP42" i="6"/>
  <c r="AP43" i="6"/>
  <c r="AP44" i="6"/>
  <c r="AP28" i="6"/>
  <c r="BR7" i="6"/>
  <c r="BN29" i="6" s="1"/>
  <c r="BR8" i="6"/>
  <c r="BN30" i="6" s="1"/>
  <c r="BR9" i="6"/>
  <c r="BN31" i="6" s="1"/>
  <c r="BR10" i="6"/>
  <c r="BN32" i="6" s="1"/>
  <c r="BR11" i="6"/>
  <c r="BN33" i="6" s="1"/>
  <c r="BR12" i="6"/>
  <c r="BN34" i="6" s="1"/>
  <c r="BR13" i="6"/>
  <c r="BN35" i="6" s="1"/>
  <c r="BR14" i="6"/>
  <c r="BN36" i="6" s="1"/>
  <c r="BR15" i="6"/>
  <c r="BR16" i="6"/>
  <c r="BN38" i="6" s="1"/>
  <c r="BR17" i="6"/>
  <c r="BN39" i="6" s="1"/>
  <c r="BR18" i="6"/>
  <c r="BN40" i="6" s="1"/>
  <c r="BR19" i="6"/>
  <c r="BN41" i="6" s="1"/>
  <c r="BR20" i="6"/>
  <c r="BN42" i="6" s="1"/>
  <c r="BR21" i="6"/>
  <c r="BN43" i="6" s="1"/>
  <c r="BR22" i="6"/>
  <c r="BN44" i="6" s="1"/>
  <c r="BR6" i="6"/>
  <c r="AT23" i="6"/>
  <c r="AP40" i="5"/>
  <c r="AP41" i="5"/>
  <c r="AP42" i="5"/>
  <c r="AP43" i="5"/>
  <c r="AP44" i="5"/>
  <c r="AP45" i="5"/>
  <c r="AP30" i="5"/>
  <c r="AP31" i="5"/>
  <c r="AP32" i="5"/>
  <c r="AP33" i="5"/>
  <c r="AP34" i="5"/>
  <c r="AP35" i="5"/>
  <c r="AP36" i="5"/>
  <c r="AP37" i="5"/>
  <c r="AP38" i="5"/>
  <c r="AP39" i="5"/>
  <c r="AP29" i="5"/>
  <c r="BR7" i="5"/>
  <c r="BN30" i="5" s="1"/>
  <c r="BR8" i="5"/>
  <c r="BN31" i="5" s="1"/>
  <c r="BR9" i="5"/>
  <c r="BN32" i="5" s="1"/>
  <c r="BR10" i="5"/>
  <c r="BN33" i="5" s="1"/>
  <c r="BR11" i="5"/>
  <c r="BN34" i="5" s="1"/>
  <c r="BR12" i="5"/>
  <c r="BR13" i="5"/>
  <c r="BR14" i="5"/>
  <c r="BN37" i="5" s="1"/>
  <c r="BR15" i="5"/>
  <c r="BN38" i="5" s="1"/>
  <c r="BR16" i="5"/>
  <c r="BN39" i="5" s="1"/>
  <c r="BR17" i="5"/>
  <c r="BN40" i="5" s="1"/>
  <c r="BR18" i="5"/>
  <c r="BN41" i="5" s="1"/>
  <c r="BR19" i="5"/>
  <c r="BN42" i="5" s="1"/>
  <c r="BR20" i="5"/>
  <c r="BR21" i="5"/>
  <c r="BR22" i="5"/>
  <c r="BN45" i="5" s="1"/>
  <c r="BR6" i="5"/>
  <c r="BN29" i="5" s="1"/>
  <c r="AT23" i="5"/>
  <c r="Y7" i="45"/>
  <c r="Y8" i="45"/>
  <c r="Y9" i="45"/>
  <c r="Y10" i="45"/>
  <c r="Y11" i="45"/>
  <c r="Y12" i="45"/>
  <c r="Y13" i="45"/>
  <c r="Y14" i="45"/>
  <c r="Y15" i="45"/>
  <c r="Y16" i="45"/>
  <c r="Y17" i="45"/>
  <c r="Y18" i="45"/>
  <c r="Y19" i="45"/>
  <c r="Y20" i="45"/>
  <c r="Y21" i="45"/>
  <c r="Y22" i="45"/>
  <c r="Y6" i="45"/>
  <c r="J23" i="45"/>
  <c r="V29" i="2"/>
  <c r="V30" i="2"/>
  <c r="V31" i="2"/>
  <c r="V32" i="2"/>
  <c r="V33" i="2"/>
  <c r="V34" i="2"/>
  <c r="V35" i="2"/>
  <c r="V36" i="2"/>
  <c r="V37" i="2"/>
  <c r="V38" i="2"/>
  <c r="V39" i="2"/>
  <c r="V40" i="2"/>
  <c r="V41" i="2"/>
  <c r="V42" i="2"/>
  <c r="V43" i="2"/>
  <c r="V44" i="2"/>
  <c r="V28" i="2"/>
  <c r="AX7" i="2"/>
  <c r="AX8" i="2"/>
  <c r="AT30" i="2" s="1"/>
  <c r="AX9" i="2"/>
  <c r="AT31" i="2" s="1"/>
  <c r="AX10" i="2"/>
  <c r="AT32" i="2" s="1"/>
  <c r="AX11" i="2"/>
  <c r="AT33" i="2" s="1"/>
  <c r="AX12" i="2"/>
  <c r="AT34" i="2" s="1"/>
  <c r="AX13" i="2"/>
  <c r="AT35" i="2" s="1"/>
  <c r="AX14" i="2"/>
  <c r="AT36" i="2" s="1"/>
  <c r="AX15" i="2"/>
  <c r="AX16" i="2"/>
  <c r="AX17" i="2"/>
  <c r="AT39" i="2" s="1"/>
  <c r="AX18" i="2"/>
  <c r="AT40" i="2" s="1"/>
  <c r="AX19" i="2"/>
  <c r="AT41" i="2" s="1"/>
  <c r="AX20" i="2"/>
  <c r="AT42" i="2" s="1"/>
  <c r="AX21" i="2"/>
  <c r="AT43" i="2" s="1"/>
  <c r="AX22" i="2"/>
  <c r="AT44" i="2" s="1"/>
  <c r="AX6" i="2"/>
  <c r="Z23" i="2"/>
  <c r="J108" i="1"/>
  <c r="I108" i="1"/>
  <c r="H108" i="1"/>
  <c r="Q31" i="42"/>
  <c r="Q32" i="42"/>
  <c r="Q33" i="42"/>
  <c r="Q34" i="42"/>
  <c r="Q35" i="42"/>
  <c r="Q36" i="42"/>
  <c r="Q37" i="42"/>
  <c r="Q38" i="42"/>
  <c r="Q39" i="42"/>
  <c r="Q40" i="42"/>
  <c r="Q41" i="42"/>
  <c r="Q42" i="42"/>
  <c r="Q43" i="42"/>
  <c r="Q44" i="42"/>
  <c r="Q45" i="42"/>
  <c r="Q46" i="42"/>
  <c r="Q30" i="42"/>
  <c r="U23" i="42"/>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E205" i="1" s="1"/>
  <c r="Q32" i="36"/>
  <c r="Q33" i="36"/>
  <c r="Q34" i="36"/>
  <c r="Q35" i="36"/>
  <c r="Q36" i="36"/>
  <c r="Q37" i="36"/>
  <c r="Q38" i="36"/>
  <c r="Q39" i="36"/>
  <c r="Q40" i="36"/>
  <c r="Q41" i="36"/>
  <c r="Q42" i="36"/>
  <c r="Q43" i="36"/>
  <c r="Q44" i="36"/>
  <c r="Q45" i="36"/>
  <c r="Q46" i="36"/>
  <c r="Q47" i="36"/>
  <c r="Q31" i="36"/>
  <c r="U24" i="36"/>
  <c r="C205" i="1" s="1"/>
  <c r="AK29" i="31"/>
  <c r="AK30" i="31"/>
  <c r="AK31" i="31"/>
  <c r="AK32" i="31"/>
  <c r="AK33" i="31"/>
  <c r="AK34" i="31"/>
  <c r="AK35" i="31"/>
  <c r="AK36" i="31"/>
  <c r="AK37" i="31"/>
  <c r="AK38" i="31"/>
  <c r="AK39" i="31"/>
  <c r="AK40" i="31"/>
  <c r="AK41" i="31"/>
  <c r="AK42" i="31"/>
  <c r="AK43" i="31"/>
  <c r="AK44" i="31"/>
  <c r="AK28" i="31"/>
  <c r="AO23" i="31"/>
  <c r="D262" i="1" s="1"/>
  <c r="F262" i="1" s="1"/>
  <c r="AK30" i="17"/>
  <c r="AK31" i="17"/>
  <c r="AK32" i="17"/>
  <c r="AK33" i="17"/>
  <c r="AK34" i="17"/>
  <c r="AK35" i="17"/>
  <c r="AK36" i="17"/>
  <c r="AK37" i="17"/>
  <c r="AK38" i="17"/>
  <c r="AK39" i="17"/>
  <c r="AK40" i="17"/>
  <c r="AK41" i="17"/>
  <c r="AK42" i="17"/>
  <c r="AK43" i="17"/>
  <c r="AK44" i="17"/>
  <c r="AK45" i="17"/>
  <c r="AK29" i="17"/>
  <c r="AO23" i="17"/>
  <c r="AO45" i="20"/>
  <c r="AO30" i="20"/>
  <c r="AO31" i="20"/>
  <c r="AO32" i="20"/>
  <c r="AO33" i="20"/>
  <c r="AO34" i="20"/>
  <c r="AO35" i="20"/>
  <c r="AO36" i="20"/>
  <c r="AO37" i="20"/>
  <c r="AO38" i="20"/>
  <c r="AO39" i="20"/>
  <c r="AO40" i="20"/>
  <c r="AO41" i="20"/>
  <c r="AO42" i="20"/>
  <c r="AO43" i="20"/>
  <c r="AO44" i="20"/>
  <c r="AO29" i="20"/>
  <c r="AS23" i="20"/>
  <c r="AS46" i="20" s="1"/>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D47" i="1" s="1"/>
  <c r="F47" i="1" s="1"/>
  <c r="AO30" i="5"/>
  <c r="AO31" i="5"/>
  <c r="AO32" i="5"/>
  <c r="AO33" i="5"/>
  <c r="AO34" i="5"/>
  <c r="AO35" i="5"/>
  <c r="AO36" i="5"/>
  <c r="AO37" i="5"/>
  <c r="AO38" i="5"/>
  <c r="AO39" i="5"/>
  <c r="AO40" i="5"/>
  <c r="AO41" i="5"/>
  <c r="AO42" i="5"/>
  <c r="AO43" i="5"/>
  <c r="AO44" i="5"/>
  <c r="AO45" i="5"/>
  <c r="AO29" i="5"/>
  <c r="AS23" i="5"/>
  <c r="C47" i="1" s="1"/>
  <c r="E47" i="1" s="1"/>
  <c r="I23" i="45"/>
  <c r="U29" i="2"/>
  <c r="U30" i="2"/>
  <c r="U31" i="2"/>
  <c r="U32" i="2"/>
  <c r="U33" i="2"/>
  <c r="U34" i="2"/>
  <c r="U35" i="2"/>
  <c r="U36" i="2"/>
  <c r="U37" i="2"/>
  <c r="U38" i="2"/>
  <c r="U39" i="2"/>
  <c r="U40" i="2"/>
  <c r="U41" i="2"/>
  <c r="U42" i="2"/>
  <c r="U43" i="2"/>
  <c r="U44" i="2"/>
  <c r="U28" i="2"/>
  <c r="Y23" i="2"/>
  <c r="P31" i="42"/>
  <c r="P32" i="42"/>
  <c r="P34" i="42"/>
  <c r="P35" i="42"/>
  <c r="P36" i="42"/>
  <c r="P37" i="42"/>
  <c r="P38" i="42"/>
  <c r="P39" i="42"/>
  <c r="P40" i="42"/>
  <c r="P41" i="42"/>
  <c r="P42" i="42"/>
  <c r="P43" i="42"/>
  <c r="P44" i="42"/>
  <c r="P45" i="42"/>
  <c r="P46" i="42"/>
  <c r="P30" i="42"/>
  <c r="T23" i="42"/>
  <c r="P32" i="43"/>
  <c r="P33" i="43"/>
  <c r="P34" i="43"/>
  <c r="P35" i="43"/>
  <c r="P36" i="43"/>
  <c r="P37" i="43"/>
  <c r="P38" i="43"/>
  <c r="P39" i="43"/>
  <c r="P40" i="43"/>
  <c r="P41" i="43"/>
  <c r="P42" i="43"/>
  <c r="P43" i="43"/>
  <c r="P44" i="43"/>
  <c r="P45" i="43"/>
  <c r="P46" i="43"/>
  <c r="P47" i="43"/>
  <c r="P31" i="43"/>
  <c r="T24" i="43"/>
  <c r="G204" i="1" s="1"/>
  <c r="P32" i="44"/>
  <c r="P33" i="44"/>
  <c r="P34" i="44"/>
  <c r="P35" i="44"/>
  <c r="P36" i="44"/>
  <c r="P37" i="44"/>
  <c r="P38" i="44"/>
  <c r="P39" i="44"/>
  <c r="P40" i="44"/>
  <c r="P41" i="44"/>
  <c r="P42" i="44"/>
  <c r="P43" i="44"/>
  <c r="P44" i="44"/>
  <c r="P45" i="44"/>
  <c r="P46" i="44"/>
  <c r="P47" i="44"/>
  <c r="P31" i="44"/>
  <c r="T24" i="44"/>
  <c r="P32" i="36"/>
  <c r="P33" i="36"/>
  <c r="P34" i="36"/>
  <c r="P35" i="36"/>
  <c r="P36" i="36"/>
  <c r="P37" i="36"/>
  <c r="P38" i="36"/>
  <c r="P39" i="36"/>
  <c r="P40" i="36"/>
  <c r="P41" i="36"/>
  <c r="P42" i="36"/>
  <c r="P43" i="36"/>
  <c r="P44" i="36"/>
  <c r="P45" i="36"/>
  <c r="P46" i="36"/>
  <c r="P47" i="36"/>
  <c r="P31" i="36"/>
  <c r="T24" i="36"/>
  <c r="C204" i="1" s="1"/>
  <c r="H167" i="1"/>
  <c r="AN30" i="20"/>
  <c r="AN31" i="20"/>
  <c r="AN32" i="20"/>
  <c r="AN33" i="20"/>
  <c r="AN34" i="20"/>
  <c r="AN35" i="20"/>
  <c r="AN36" i="20"/>
  <c r="AN37" i="20"/>
  <c r="AN38" i="20"/>
  <c r="AN39" i="20"/>
  <c r="AN40" i="20"/>
  <c r="AN41" i="20"/>
  <c r="AN42" i="20"/>
  <c r="AN43" i="20"/>
  <c r="AN44" i="20"/>
  <c r="AN45" i="20"/>
  <c r="AN29" i="20"/>
  <c r="AR23" i="20"/>
  <c r="D168" i="1" s="1"/>
  <c r="G168" i="1" s="1"/>
  <c r="AN29" i="15"/>
  <c r="AN30" i="15"/>
  <c r="AN31" i="15"/>
  <c r="AN32" i="15"/>
  <c r="AN33" i="15"/>
  <c r="AN34" i="15"/>
  <c r="AN35" i="15"/>
  <c r="AN36" i="15"/>
  <c r="AN37" i="15"/>
  <c r="AN38" i="15"/>
  <c r="AN39" i="15"/>
  <c r="AN40" i="15"/>
  <c r="AN41" i="15"/>
  <c r="AN42" i="15"/>
  <c r="AN43" i="15"/>
  <c r="AN44" i="15"/>
  <c r="AN28" i="15"/>
  <c r="H23" i="45"/>
  <c r="F261" i="1"/>
  <c r="E261" i="1"/>
  <c r="J107" i="1"/>
  <c r="I107" i="1"/>
  <c r="H107" i="1"/>
  <c r="AJ29" i="31"/>
  <c r="AJ30" i="31"/>
  <c r="AJ31" i="31"/>
  <c r="AJ32" i="31"/>
  <c r="AJ33" i="31"/>
  <c r="AJ34" i="31"/>
  <c r="AJ35" i="31"/>
  <c r="AJ36" i="31"/>
  <c r="AJ37" i="31"/>
  <c r="AJ38" i="31"/>
  <c r="AJ39" i="31"/>
  <c r="AJ40" i="31"/>
  <c r="AJ41" i="31"/>
  <c r="AJ42" i="31"/>
  <c r="AJ43" i="31"/>
  <c r="AJ44" i="31"/>
  <c r="AJ28" i="31"/>
  <c r="AN23" i="31"/>
  <c r="AN45" i="31" s="1"/>
  <c r="AJ30" i="17"/>
  <c r="AJ31" i="17"/>
  <c r="AJ32" i="17"/>
  <c r="AJ33" i="17"/>
  <c r="AJ34" i="17"/>
  <c r="AJ35" i="17"/>
  <c r="AJ36" i="17"/>
  <c r="AJ37" i="17"/>
  <c r="AJ38" i="17"/>
  <c r="AJ39" i="17"/>
  <c r="AJ40" i="17"/>
  <c r="AJ41" i="17"/>
  <c r="AJ42" i="17"/>
  <c r="AJ43" i="17"/>
  <c r="AJ44" i="17"/>
  <c r="AJ45" i="17"/>
  <c r="AJ29" i="17"/>
  <c r="AN23" i="17"/>
  <c r="AR23" i="15"/>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R46" i="5" s="1"/>
  <c r="T29" i="2"/>
  <c r="T30" i="2"/>
  <c r="T31" i="2"/>
  <c r="T32" i="2"/>
  <c r="T33" i="2"/>
  <c r="T34" i="2"/>
  <c r="T35" i="2"/>
  <c r="T36" i="2"/>
  <c r="T37" i="2"/>
  <c r="T38" i="2"/>
  <c r="T39" i="2"/>
  <c r="T40" i="2"/>
  <c r="T41" i="2"/>
  <c r="T42" i="2"/>
  <c r="T43" i="2"/>
  <c r="T44" i="2"/>
  <c r="T28" i="2"/>
  <c r="X23" i="2"/>
  <c r="F260" i="1"/>
  <c r="E260" i="1"/>
  <c r="F45" i="1"/>
  <c r="E45" i="1"/>
  <c r="AI29" i="31"/>
  <c r="AI30" i="31"/>
  <c r="AI31" i="31"/>
  <c r="AI32" i="31"/>
  <c r="AI33" i="31"/>
  <c r="AI34" i="31"/>
  <c r="AI35" i="31"/>
  <c r="AI36" i="31"/>
  <c r="AI37" i="31"/>
  <c r="AI38" i="31"/>
  <c r="AI39" i="31"/>
  <c r="AI40" i="31"/>
  <c r="AI41" i="31"/>
  <c r="AI42" i="31"/>
  <c r="AI43" i="31"/>
  <c r="AI44" i="31"/>
  <c r="AI28" i="31"/>
  <c r="AM23" i="31"/>
  <c r="AI30" i="17"/>
  <c r="AI31" i="17"/>
  <c r="AI32" i="17"/>
  <c r="AI33" i="17"/>
  <c r="AI34" i="17"/>
  <c r="AI35" i="17"/>
  <c r="AI36" i="17"/>
  <c r="AI37" i="17"/>
  <c r="AI38" i="17"/>
  <c r="AI39" i="17"/>
  <c r="AI40" i="17"/>
  <c r="AI41" i="17"/>
  <c r="AI42" i="17"/>
  <c r="AI43" i="17"/>
  <c r="AI44" i="17"/>
  <c r="AI45" i="17"/>
  <c r="AI29" i="17"/>
  <c r="AM23" i="17"/>
  <c r="AI46" i="17" s="1"/>
  <c r="AM29" i="6"/>
  <c r="AM30" i="6"/>
  <c r="AM31" i="6"/>
  <c r="AM32" i="6"/>
  <c r="AM33" i="6"/>
  <c r="AM34" i="6"/>
  <c r="AM35" i="6"/>
  <c r="AM36" i="6"/>
  <c r="AM37" i="6"/>
  <c r="AM38" i="6"/>
  <c r="AM39" i="6"/>
  <c r="AM40" i="6"/>
  <c r="AM41" i="6"/>
  <c r="AM42" i="6"/>
  <c r="AM43" i="6"/>
  <c r="AM44" i="6"/>
  <c r="AM28" i="6"/>
  <c r="AQ23" i="6"/>
  <c r="AQ45" i="6" s="1"/>
  <c r="AM30" i="5"/>
  <c r="AM31" i="5"/>
  <c r="AM32" i="5"/>
  <c r="AM33" i="5"/>
  <c r="AM34" i="5"/>
  <c r="AM35" i="5"/>
  <c r="AM36" i="5"/>
  <c r="AM37" i="5"/>
  <c r="AM38" i="5"/>
  <c r="AM39" i="5"/>
  <c r="AM40" i="5"/>
  <c r="AM41" i="5"/>
  <c r="AM42" i="5"/>
  <c r="AM43" i="5"/>
  <c r="AM44" i="5"/>
  <c r="AM45" i="5"/>
  <c r="AM29" i="5"/>
  <c r="AQ23" i="5"/>
  <c r="G167" i="1"/>
  <c r="F167" i="1"/>
  <c r="J106" i="1"/>
  <c r="I106" i="1"/>
  <c r="H106" i="1"/>
  <c r="G106" i="1"/>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S48" i="44" s="1"/>
  <c r="O32" i="36"/>
  <c r="O33" i="36"/>
  <c r="O34" i="36"/>
  <c r="O35" i="36"/>
  <c r="O36" i="36"/>
  <c r="O37" i="36"/>
  <c r="O38" i="36"/>
  <c r="O39" i="36"/>
  <c r="O40" i="36"/>
  <c r="O41" i="36"/>
  <c r="O42" i="36"/>
  <c r="O43" i="36"/>
  <c r="O44" i="36"/>
  <c r="O45" i="36"/>
  <c r="O46" i="36"/>
  <c r="O47" i="36"/>
  <c r="O31" i="36"/>
  <c r="S24" i="36"/>
  <c r="AM30" i="20"/>
  <c r="AM31" i="20"/>
  <c r="AM32" i="20"/>
  <c r="AM33" i="20"/>
  <c r="AM34" i="20"/>
  <c r="AM35" i="20"/>
  <c r="AM36" i="20"/>
  <c r="AM37" i="20"/>
  <c r="AM38" i="20"/>
  <c r="AM39" i="20"/>
  <c r="AM40" i="20"/>
  <c r="AM41" i="20"/>
  <c r="AM42" i="20"/>
  <c r="AM43" i="20"/>
  <c r="AM44" i="20"/>
  <c r="AM45" i="20"/>
  <c r="AM29" i="20"/>
  <c r="AQ23" i="20"/>
  <c r="W23" i="2"/>
  <c r="AM29" i="15"/>
  <c r="AM30" i="15"/>
  <c r="AM31" i="15"/>
  <c r="AM32" i="15"/>
  <c r="AM33" i="15"/>
  <c r="AM34" i="15"/>
  <c r="AM35" i="15"/>
  <c r="AM36" i="15"/>
  <c r="AM37" i="15"/>
  <c r="AM38" i="15"/>
  <c r="AM39" i="15"/>
  <c r="AM40" i="15"/>
  <c r="AM41" i="15"/>
  <c r="AM42" i="15"/>
  <c r="AM43" i="15"/>
  <c r="AM44" i="15"/>
  <c r="AL28" i="15"/>
  <c r="AM28" i="15"/>
  <c r="AQ23" i="15"/>
  <c r="AQ45" i="15" s="1"/>
  <c r="G23" i="45"/>
  <c r="S29" i="2"/>
  <c r="S30" i="2"/>
  <c r="S31" i="2"/>
  <c r="S32" i="2"/>
  <c r="S33" i="2"/>
  <c r="S34" i="2"/>
  <c r="S35" i="2"/>
  <c r="S36" i="2"/>
  <c r="S37" i="2"/>
  <c r="S38" i="2"/>
  <c r="S39" i="2"/>
  <c r="S40" i="2"/>
  <c r="S41" i="2"/>
  <c r="S43" i="2"/>
  <c r="S44" i="2"/>
  <c r="S28" i="2"/>
  <c r="N31" i="42"/>
  <c r="N32" i="42"/>
  <c r="N33" i="42"/>
  <c r="N34" i="42"/>
  <c r="N35" i="42"/>
  <c r="N36" i="42"/>
  <c r="N37" i="42"/>
  <c r="N38" i="42"/>
  <c r="N39" i="42"/>
  <c r="N40" i="42"/>
  <c r="N41" i="42"/>
  <c r="N42" i="42"/>
  <c r="N43" i="42"/>
  <c r="N44" i="42"/>
  <c r="N45" i="42"/>
  <c r="N46" i="42"/>
  <c r="N30" i="42"/>
  <c r="AM7" i="42"/>
  <c r="AM8" i="42"/>
  <c r="AM9" i="42"/>
  <c r="AM10" i="42"/>
  <c r="AM11" i="42"/>
  <c r="AI35" i="42" s="1"/>
  <c r="AM12" i="42"/>
  <c r="AI36" i="42" s="1"/>
  <c r="AM13" i="42"/>
  <c r="AM14" i="42"/>
  <c r="AM15" i="42"/>
  <c r="AM16" i="42"/>
  <c r="AM17" i="42"/>
  <c r="AM18" i="42"/>
  <c r="AM19" i="42"/>
  <c r="AI43" i="42" s="1"/>
  <c r="AM20" i="42"/>
  <c r="AI44" i="42" s="1"/>
  <c r="AM21" i="42"/>
  <c r="AM22" i="42"/>
  <c r="AM6" i="42"/>
  <c r="R23" i="42"/>
  <c r="N32" i="43"/>
  <c r="N33" i="43"/>
  <c r="N34" i="43"/>
  <c r="N35" i="43"/>
  <c r="N36" i="43"/>
  <c r="N37" i="43"/>
  <c r="N38" i="43"/>
  <c r="N39" i="43"/>
  <c r="N40" i="43"/>
  <c r="N41" i="43"/>
  <c r="N42" i="43"/>
  <c r="N43" i="43"/>
  <c r="N44" i="43"/>
  <c r="N45" i="43"/>
  <c r="N46" i="43"/>
  <c r="N47" i="43"/>
  <c r="N31" i="43"/>
  <c r="AM8" i="43"/>
  <c r="AM9" i="43"/>
  <c r="AM10" i="43"/>
  <c r="AI34" i="43" s="1"/>
  <c r="AM11" i="43"/>
  <c r="AM12" i="43"/>
  <c r="AM13" i="43"/>
  <c r="AM14" i="43"/>
  <c r="AM15" i="43"/>
  <c r="AM16" i="43"/>
  <c r="AM17" i="43"/>
  <c r="AM18" i="43"/>
  <c r="AM19" i="43"/>
  <c r="AI43" i="43" s="1"/>
  <c r="AM20" i="43"/>
  <c r="AM21" i="43"/>
  <c r="AM22" i="43"/>
  <c r="AM23" i="43"/>
  <c r="AM7" i="43"/>
  <c r="R24" i="43"/>
  <c r="G166" i="1"/>
  <c r="F166" i="1"/>
  <c r="N32" i="44"/>
  <c r="N33" i="44"/>
  <c r="N34" i="44"/>
  <c r="N35" i="44"/>
  <c r="N36" i="44"/>
  <c r="N37" i="44"/>
  <c r="N38" i="44"/>
  <c r="N39" i="44"/>
  <c r="N40" i="44"/>
  <c r="N41" i="44"/>
  <c r="N42" i="44"/>
  <c r="N43" i="44"/>
  <c r="N44" i="44"/>
  <c r="N45" i="44"/>
  <c r="N46" i="44"/>
  <c r="N47" i="44"/>
  <c r="N31" i="44"/>
  <c r="AM8" i="44"/>
  <c r="AM9" i="44"/>
  <c r="AM10" i="44"/>
  <c r="AM11" i="44"/>
  <c r="AM12" i="44"/>
  <c r="AM13" i="44"/>
  <c r="AM14" i="44"/>
  <c r="AM15" i="44"/>
  <c r="AI39" i="44" s="1"/>
  <c r="AM16" i="44"/>
  <c r="AI40" i="44" s="1"/>
  <c r="AM17" i="44"/>
  <c r="AM18" i="44"/>
  <c r="AM19" i="44"/>
  <c r="AM20" i="44"/>
  <c r="AM21" i="44"/>
  <c r="AM22" i="44"/>
  <c r="AI46" i="44" s="1"/>
  <c r="AM23" i="44"/>
  <c r="AM7" i="44"/>
  <c r="AI31" i="44" s="1"/>
  <c r="R24" i="44"/>
  <c r="E202" i="1" s="1"/>
  <c r="F202" i="1" s="1"/>
  <c r="N32" i="36"/>
  <c r="N33" i="36"/>
  <c r="N34" i="36"/>
  <c r="N35" i="36"/>
  <c r="N36" i="36"/>
  <c r="N37" i="36"/>
  <c r="N38" i="36"/>
  <c r="N39" i="36"/>
  <c r="N40" i="36"/>
  <c r="N41" i="36"/>
  <c r="N42" i="36"/>
  <c r="N43" i="36"/>
  <c r="N44" i="36"/>
  <c r="N45" i="36"/>
  <c r="N46" i="36"/>
  <c r="N47" i="36"/>
  <c r="N31" i="36"/>
  <c r="AM8" i="36"/>
  <c r="AM9" i="36"/>
  <c r="AM10" i="36"/>
  <c r="AI34" i="36" s="1"/>
  <c r="AM11" i="36"/>
  <c r="AM12" i="36"/>
  <c r="AI36" i="36" s="1"/>
  <c r="AM13" i="36"/>
  <c r="AM14" i="36"/>
  <c r="AM15" i="36"/>
  <c r="AM16" i="36"/>
  <c r="AM17" i="36"/>
  <c r="AM18" i="36"/>
  <c r="AM19" i="36"/>
  <c r="AM20" i="36"/>
  <c r="AM21" i="36"/>
  <c r="AM22" i="36"/>
  <c r="AM23" i="36"/>
  <c r="AM7" i="36"/>
  <c r="R24" i="36"/>
  <c r="C202" i="1" s="1"/>
  <c r="D202" i="1" s="1"/>
  <c r="AL30" i="20"/>
  <c r="AL31" i="20"/>
  <c r="AL32" i="20"/>
  <c r="AL33" i="20"/>
  <c r="AL34" i="20"/>
  <c r="AL35" i="20"/>
  <c r="AL36" i="20"/>
  <c r="AL37" i="20"/>
  <c r="AL38" i="20"/>
  <c r="AL39" i="20"/>
  <c r="AL40" i="20"/>
  <c r="AL41" i="20"/>
  <c r="AL42" i="20"/>
  <c r="AL43" i="20"/>
  <c r="AL44" i="20"/>
  <c r="AL45" i="20"/>
  <c r="AL29" i="20"/>
  <c r="BQ7" i="20"/>
  <c r="BQ8" i="20"/>
  <c r="BM31" i="20" s="1"/>
  <c r="BQ9" i="20"/>
  <c r="BQ10" i="20"/>
  <c r="BQ11" i="20"/>
  <c r="BQ12" i="20"/>
  <c r="BM35" i="20" s="1"/>
  <c r="BQ13" i="20"/>
  <c r="BQ14" i="20"/>
  <c r="BQ15" i="20"/>
  <c r="BM38" i="20" s="1"/>
  <c r="BQ16" i="20"/>
  <c r="BM39" i="20" s="1"/>
  <c r="BQ17" i="20"/>
  <c r="BQ18" i="20"/>
  <c r="BQ19" i="20"/>
  <c r="BM42" i="20" s="1"/>
  <c r="BQ20" i="20"/>
  <c r="BM43" i="20" s="1"/>
  <c r="BQ21" i="20"/>
  <c r="BQ22" i="20"/>
  <c r="BQ6" i="20"/>
  <c r="AP23" i="20"/>
  <c r="AL29" i="15"/>
  <c r="AL30" i="15"/>
  <c r="AL31" i="15"/>
  <c r="AL32" i="15"/>
  <c r="AL33" i="15"/>
  <c r="AL34" i="15"/>
  <c r="AL35" i="15"/>
  <c r="AL36" i="15"/>
  <c r="AL37" i="15"/>
  <c r="AL38" i="15"/>
  <c r="AL39" i="15"/>
  <c r="AL40" i="15"/>
  <c r="AL41" i="15"/>
  <c r="AL42" i="15"/>
  <c r="AL43" i="15"/>
  <c r="AL44" i="15"/>
  <c r="BQ7" i="15"/>
  <c r="BQ8" i="15"/>
  <c r="BQ9" i="15"/>
  <c r="BQ10" i="15"/>
  <c r="BQ11" i="15"/>
  <c r="BQ12" i="15"/>
  <c r="BM34" i="15" s="1"/>
  <c r="BQ13" i="15"/>
  <c r="BQ14" i="15"/>
  <c r="BQ15" i="15"/>
  <c r="BQ16" i="15"/>
  <c r="BQ17" i="15"/>
  <c r="BQ18" i="15"/>
  <c r="BQ19" i="15"/>
  <c r="BQ20" i="15"/>
  <c r="BQ21" i="15"/>
  <c r="BQ22" i="15"/>
  <c r="BQ6" i="15"/>
  <c r="AP23" i="15"/>
  <c r="X7" i="45"/>
  <c r="X8" i="45"/>
  <c r="X9" i="45"/>
  <c r="X10" i="45"/>
  <c r="X11" i="45"/>
  <c r="X12" i="45"/>
  <c r="X13" i="45"/>
  <c r="X14" i="45"/>
  <c r="X15" i="45"/>
  <c r="X16" i="45"/>
  <c r="X17" i="45"/>
  <c r="X18" i="45"/>
  <c r="X19" i="45"/>
  <c r="X20" i="45"/>
  <c r="X21" i="45"/>
  <c r="X22" i="45"/>
  <c r="X6" i="45"/>
  <c r="F23" i="45"/>
  <c r="F259" i="1"/>
  <c r="E259" i="1"/>
  <c r="J105" i="1"/>
  <c r="I105" i="1"/>
  <c r="H105" i="1"/>
  <c r="G105" i="1"/>
  <c r="F44" i="1"/>
  <c r="E44" i="1"/>
  <c r="AH29" i="31"/>
  <c r="AH30" i="31"/>
  <c r="AH31" i="31"/>
  <c r="AH32" i="31"/>
  <c r="AH33" i="31"/>
  <c r="AH34" i="31"/>
  <c r="AH35" i="31"/>
  <c r="AH36" i="31"/>
  <c r="AH37" i="31"/>
  <c r="AH38" i="31"/>
  <c r="AH39" i="31"/>
  <c r="AH40" i="31"/>
  <c r="AH41" i="31"/>
  <c r="AH42" i="31"/>
  <c r="AH43" i="31"/>
  <c r="AH44" i="31"/>
  <c r="AH28" i="31"/>
  <c r="BL7" i="31"/>
  <c r="BH29" i="31" s="1"/>
  <c r="BL8" i="31"/>
  <c r="BH30" i="31" s="1"/>
  <c r="BL9" i="31"/>
  <c r="BL10" i="31"/>
  <c r="BL11" i="31"/>
  <c r="BL12" i="31"/>
  <c r="BL13" i="31"/>
  <c r="BL14" i="31"/>
  <c r="BL15" i="31"/>
  <c r="BH37" i="31" s="1"/>
  <c r="BL16" i="31"/>
  <c r="BH38" i="31" s="1"/>
  <c r="BL17" i="31"/>
  <c r="BL18" i="31"/>
  <c r="BL19" i="31"/>
  <c r="BL20" i="31"/>
  <c r="BL21" i="31"/>
  <c r="BL22" i="31"/>
  <c r="BL6" i="31"/>
  <c r="AL23" i="31"/>
  <c r="AL45" i="31" s="1"/>
  <c r="AH30" i="17"/>
  <c r="AH31" i="17"/>
  <c r="AH32" i="17"/>
  <c r="AH33" i="17"/>
  <c r="AH34" i="17"/>
  <c r="AH35" i="17"/>
  <c r="AH36" i="17"/>
  <c r="AH37" i="17"/>
  <c r="AH38" i="17"/>
  <c r="AH39" i="17"/>
  <c r="AH40" i="17"/>
  <c r="AH41" i="17"/>
  <c r="AH42" i="17"/>
  <c r="AH43" i="17"/>
  <c r="AH44" i="17"/>
  <c r="AH45" i="17"/>
  <c r="AH29" i="17"/>
  <c r="BL7" i="17"/>
  <c r="BL8" i="17"/>
  <c r="BL9" i="17"/>
  <c r="BL10" i="17"/>
  <c r="BH33" i="17" s="1"/>
  <c r="BL11" i="17"/>
  <c r="BL12" i="17"/>
  <c r="BG35" i="17" s="1"/>
  <c r="BL13" i="17"/>
  <c r="BL14" i="17"/>
  <c r="BL15" i="17"/>
  <c r="BL16" i="17"/>
  <c r="BL17" i="17"/>
  <c r="BL18" i="17"/>
  <c r="BH41" i="17" s="1"/>
  <c r="BL19" i="17"/>
  <c r="BL20" i="17"/>
  <c r="BL21" i="17"/>
  <c r="BL22" i="17"/>
  <c r="BL6" i="17"/>
  <c r="AL23" i="17"/>
  <c r="AL29" i="6"/>
  <c r="AL30" i="6"/>
  <c r="AL31" i="6"/>
  <c r="AL32" i="6"/>
  <c r="AL33" i="6"/>
  <c r="AL34" i="6"/>
  <c r="AL35" i="6"/>
  <c r="AL36" i="6"/>
  <c r="AL37" i="6"/>
  <c r="AL38" i="6"/>
  <c r="AL39" i="6"/>
  <c r="AL40" i="6"/>
  <c r="AL41" i="6"/>
  <c r="AL42" i="6"/>
  <c r="AL43" i="6"/>
  <c r="AL44" i="6"/>
  <c r="AL28" i="6"/>
  <c r="BQ7" i="6"/>
  <c r="BQ8" i="6"/>
  <c r="BQ9" i="6"/>
  <c r="BM31" i="6" s="1"/>
  <c r="BQ10" i="6"/>
  <c r="BM32" i="6" s="1"/>
  <c r="BQ11" i="6"/>
  <c r="BM33" i="6" s="1"/>
  <c r="BQ12" i="6"/>
  <c r="BQ13" i="6"/>
  <c r="BQ14" i="6"/>
  <c r="BQ15" i="6"/>
  <c r="BQ16" i="6"/>
  <c r="BQ17" i="6"/>
  <c r="BM39" i="6" s="1"/>
  <c r="BQ18" i="6"/>
  <c r="BM40" i="6" s="1"/>
  <c r="BQ19" i="6"/>
  <c r="BM41" i="6" s="1"/>
  <c r="BQ20" i="6"/>
  <c r="BQ21" i="6"/>
  <c r="BQ22" i="6"/>
  <c r="BQ6" i="6"/>
  <c r="AP23" i="6"/>
  <c r="AL30" i="5"/>
  <c r="AL31" i="5"/>
  <c r="AL32" i="5"/>
  <c r="AL33" i="5"/>
  <c r="AL34" i="5"/>
  <c r="AL35" i="5"/>
  <c r="AL36" i="5"/>
  <c r="AL37" i="5"/>
  <c r="AL38" i="5"/>
  <c r="AL39" i="5"/>
  <c r="AL40" i="5"/>
  <c r="AL41" i="5"/>
  <c r="AL42" i="5"/>
  <c r="AL43" i="5"/>
  <c r="AL44" i="5"/>
  <c r="AL45" i="5"/>
  <c r="AL29" i="5"/>
  <c r="BQ7" i="5"/>
  <c r="BQ8" i="5"/>
  <c r="BQ9" i="5"/>
  <c r="BQ10" i="5"/>
  <c r="BQ11" i="5"/>
  <c r="BQ12" i="5"/>
  <c r="BQ13" i="5"/>
  <c r="BQ14" i="5"/>
  <c r="BM37" i="5" s="1"/>
  <c r="BQ15" i="5"/>
  <c r="BQ16" i="5"/>
  <c r="BM39" i="5" s="1"/>
  <c r="BQ17" i="5"/>
  <c r="BQ18" i="5"/>
  <c r="BM41" i="5" s="1"/>
  <c r="BQ19" i="5"/>
  <c r="BQ20" i="5"/>
  <c r="BQ21" i="5"/>
  <c r="BQ22" i="5"/>
  <c r="BQ6" i="5"/>
  <c r="BM29" i="5" s="1"/>
  <c r="AP23" i="5"/>
  <c r="R29" i="2"/>
  <c r="R30" i="2"/>
  <c r="R31" i="2"/>
  <c r="R32" i="2"/>
  <c r="R33" i="2"/>
  <c r="R34" i="2"/>
  <c r="R35" i="2"/>
  <c r="R36" i="2"/>
  <c r="R37" i="2"/>
  <c r="R38" i="2"/>
  <c r="R39" i="2"/>
  <c r="R40" i="2"/>
  <c r="R41" i="2"/>
  <c r="R42" i="2"/>
  <c r="R43" i="2"/>
  <c r="R44" i="2"/>
  <c r="R28" i="2"/>
  <c r="AW7" i="2"/>
  <c r="AW8" i="2"/>
  <c r="AW9" i="2"/>
  <c r="AW10" i="2"/>
  <c r="AW11" i="2"/>
  <c r="AS33" i="2" s="1"/>
  <c r="AW12" i="2"/>
  <c r="AS34" i="2" s="1"/>
  <c r="AW13" i="2"/>
  <c r="AS35" i="2" s="1"/>
  <c r="AW14" i="2"/>
  <c r="AW15" i="2"/>
  <c r="AW16" i="2"/>
  <c r="AW17" i="2"/>
  <c r="AS39" i="2" s="1"/>
  <c r="AW18" i="2"/>
  <c r="AW19" i="2"/>
  <c r="AS41" i="2" s="1"/>
  <c r="AW20" i="2"/>
  <c r="AS42" i="2" s="1"/>
  <c r="AW21" i="2"/>
  <c r="AS43" i="2" s="1"/>
  <c r="AW22" i="2"/>
  <c r="AW6" i="2"/>
  <c r="V23" i="2"/>
  <c r="M31" i="42"/>
  <c r="M32" i="42"/>
  <c r="M33" i="42"/>
  <c r="M34" i="42"/>
  <c r="M35" i="42"/>
  <c r="M36" i="42"/>
  <c r="M37" i="42"/>
  <c r="M38" i="42"/>
  <c r="M39" i="42"/>
  <c r="M40" i="42"/>
  <c r="M41" i="42"/>
  <c r="M42" i="42"/>
  <c r="M43" i="42"/>
  <c r="M44" i="42"/>
  <c r="M45" i="42"/>
  <c r="M30" i="42"/>
  <c r="Q23" i="42"/>
  <c r="M32" i="43"/>
  <c r="M33" i="43"/>
  <c r="M34" i="43"/>
  <c r="M35" i="43"/>
  <c r="M36" i="43"/>
  <c r="M37" i="43"/>
  <c r="M38" i="43"/>
  <c r="M39" i="43"/>
  <c r="M40" i="43"/>
  <c r="M41" i="43"/>
  <c r="M42" i="43"/>
  <c r="M43" i="43"/>
  <c r="M44" i="43"/>
  <c r="M45" i="43"/>
  <c r="M46" i="43"/>
  <c r="M47" i="43"/>
  <c r="M31" i="43"/>
  <c r="Q24" i="43"/>
  <c r="G201" i="1" s="1"/>
  <c r="M32" i="44"/>
  <c r="M33" i="44"/>
  <c r="M34" i="44"/>
  <c r="M35" i="44"/>
  <c r="M36" i="44"/>
  <c r="M37" i="44"/>
  <c r="M38" i="44"/>
  <c r="M39" i="44"/>
  <c r="M40" i="44"/>
  <c r="M41" i="44"/>
  <c r="M42" i="44"/>
  <c r="M43" i="44"/>
  <c r="M44" i="44"/>
  <c r="M45" i="44"/>
  <c r="M46" i="44"/>
  <c r="M47" i="44"/>
  <c r="M31" i="44"/>
  <c r="Q24" i="44"/>
  <c r="M32" i="36"/>
  <c r="M33" i="36"/>
  <c r="M34" i="36"/>
  <c r="M35" i="36"/>
  <c r="M36" i="36"/>
  <c r="M37" i="36"/>
  <c r="M38" i="36"/>
  <c r="M39" i="36"/>
  <c r="M40" i="36"/>
  <c r="M41" i="36"/>
  <c r="M42" i="36"/>
  <c r="M43" i="36"/>
  <c r="M44" i="36"/>
  <c r="M45" i="36"/>
  <c r="M46" i="36"/>
  <c r="M47" i="36"/>
  <c r="M31" i="36"/>
  <c r="Q24" i="36"/>
  <c r="Q48" i="36" s="1"/>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5"/>
  <c r="G165" i="1"/>
  <c r="F165" i="1"/>
  <c r="F258" i="1"/>
  <c r="E258" i="1"/>
  <c r="J104" i="1"/>
  <c r="I104" i="1"/>
  <c r="H104" i="1"/>
  <c r="G104" i="1"/>
  <c r="F43" i="1"/>
  <c r="E43" i="1"/>
  <c r="AG29" i="31"/>
  <c r="AG30" i="31"/>
  <c r="AG31" i="31"/>
  <c r="AG32" i="31"/>
  <c r="AG33" i="31"/>
  <c r="AG34" i="31"/>
  <c r="AG35" i="31"/>
  <c r="AG36" i="31"/>
  <c r="AG37" i="31"/>
  <c r="AG38" i="31"/>
  <c r="AG39" i="31"/>
  <c r="AG40" i="31"/>
  <c r="AG41" i="31"/>
  <c r="AG42" i="31"/>
  <c r="AG43" i="31"/>
  <c r="AG44" i="31"/>
  <c r="AG28" i="31"/>
  <c r="AK23" i="31"/>
  <c r="AG30" i="17"/>
  <c r="AG31" i="17"/>
  <c r="AG32" i="17"/>
  <c r="AG33" i="17"/>
  <c r="AG34" i="17"/>
  <c r="AG35" i="17"/>
  <c r="AG36" i="17"/>
  <c r="AG37" i="17"/>
  <c r="AG38" i="17"/>
  <c r="AG39" i="17"/>
  <c r="AG40" i="17"/>
  <c r="AG41" i="17"/>
  <c r="AG42" i="17"/>
  <c r="AG43" i="17"/>
  <c r="AG44" i="17"/>
  <c r="AG45" i="17"/>
  <c r="AG29" i="17"/>
  <c r="AK23" i="17"/>
  <c r="AK29" i="6"/>
  <c r="AK30" i="6"/>
  <c r="AK31" i="6"/>
  <c r="AK32" i="6"/>
  <c r="AK33" i="6"/>
  <c r="AK34" i="6"/>
  <c r="AK35" i="6"/>
  <c r="AK36" i="6"/>
  <c r="AK37" i="6"/>
  <c r="AK38" i="6"/>
  <c r="AK39" i="6"/>
  <c r="AK40" i="6"/>
  <c r="AK41" i="6"/>
  <c r="AK42" i="6"/>
  <c r="AK43" i="6"/>
  <c r="AK44" i="6"/>
  <c r="AK28" i="6"/>
  <c r="AO23" i="6"/>
  <c r="AK30" i="5"/>
  <c r="AK31" i="5"/>
  <c r="AK32" i="5"/>
  <c r="AK33" i="5"/>
  <c r="AK34" i="5"/>
  <c r="AK35" i="5"/>
  <c r="AK36" i="5"/>
  <c r="AK37" i="5"/>
  <c r="AK38" i="5"/>
  <c r="AK39" i="5"/>
  <c r="AK40" i="5"/>
  <c r="AK41" i="5"/>
  <c r="AK42" i="5"/>
  <c r="AK43" i="5"/>
  <c r="AK44" i="5"/>
  <c r="AK45" i="5"/>
  <c r="AK29" i="5"/>
  <c r="AO23" i="5"/>
  <c r="Q29" i="2"/>
  <c r="Q30" i="2"/>
  <c r="Q31" i="2"/>
  <c r="Q32" i="2"/>
  <c r="Q33" i="2"/>
  <c r="Q34" i="2"/>
  <c r="Q35" i="2"/>
  <c r="Q36" i="2"/>
  <c r="Q37" i="2"/>
  <c r="Q38" i="2"/>
  <c r="Q39" i="2"/>
  <c r="Q40" i="2"/>
  <c r="Q41" i="2"/>
  <c r="Q42" i="2"/>
  <c r="Q43" i="2"/>
  <c r="Q44" i="2"/>
  <c r="Q28" i="2"/>
  <c r="U23" i="2"/>
  <c r="G164" i="1"/>
  <c r="F164" i="1"/>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G200" i="1" s="1"/>
  <c r="H200" i="1" s="1"/>
  <c r="L46" i="44"/>
  <c r="L47" i="44"/>
  <c r="L32" i="44"/>
  <c r="L33" i="44"/>
  <c r="L34" i="44"/>
  <c r="L35" i="44"/>
  <c r="L36" i="44"/>
  <c r="L37" i="44"/>
  <c r="L38" i="44"/>
  <c r="L39" i="44"/>
  <c r="L40" i="44"/>
  <c r="L41" i="44"/>
  <c r="L42" i="44"/>
  <c r="L43" i="44"/>
  <c r="L44" i="44"/>
  <c r="L45" i="44"/>
  <c r="L31" i="44"/>
  <c r="P24" i="44"/>
  <c r="L32" i="36"/>
  <c r="L33" i="36"/>
  <c r="L34" i="36"/>
  <c r="L35" i="36"/>
  <c r="L36" i="36"/>
  <c r="L37" i="36"/>
  <c r="L38" i="36"/>
  <c r="L39" i="36"/>
  <c r="L40" i="36"/>
  <c r="L41" i="36"/>
  <c r="L42" i="36"/>
  <c r="L43" i="36"/>
  <c r="L44" i="36"/>
  <c r="L45" i="36"/>
  <c r="L46" i="36"/>
  <c r="L47" i="36"/>
  <c r="L31" i="36"/>
  <c r="P24" i="36"/>
  <c r="C200" i="1" s="1"/>
  <c r="D200" i="1" s="1"/>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5"/>
  <c r="F257" i="1"/>
  <c r="E257" i="1"/>
  <c r="J103" i="1"/>
  <c r="I103" i="1"/>
  <c r="H103" i="1"/>
  <c r="G103" i="1"/>
  <c r="F42" i="1"/>
  <c r="E42" i="1"/>
  <c r="AF29" i="31"/>
  <c r="AF30" i="31"/>
  <c r="AF31" i="31"/>
  <c r="AF32" i="31"/>
  <c r="AF33" i="31"/>
  <c r="AF34" i="31"/>
  <c r="AF35" i="31"/>
  <c r="AF36" i="31"/>
  <c r="AF37" i="31"/>
  <c r="AF38" i="31"/>
  <c r="AF39" i="31"/>
  <c r="AF40" i="31"/>
  <c r="AF41" i="31"/>
  <c r="AF42" i="31"/>
  <c r="AF43" i="31"/>
  <c r="AF44" i="31"/>
  <c r="AF28" i="31"/>
  <c r="AJ23" i="31"/>
  <c r="AF30" i="17"/>
  <c r="AF31" i="17"/>
  <c r="AF32" i="17"/>
  <c r="AF33" i="17"/>
  <c r="AF34" i="17"/>
  <c r="AF35" i="17"/>
  <c r="AF36" i="17"/>
  <c r="AF37" i="17"/>
  <c r="AF38" i="17"/>
  <c r="AF39" i="17"/>
  <c r="AF40" i="17"/>
  <c r="AF41" i="17"/>
  <c r="AF42" i="17"/>
  <c r="AF43" i="17"/>
  <c r="AF44" i="17"/>
  <c r="AF45" i="17"/>
  <c r="AF29" i="17"/>
  <c r="AJ23" i="17"/>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P29" i="2"/>
  <c r="P30" i="2"/>
  <c r="P31" i="2"/>
  <c r="P32" i="2"/>
  <c r="P33" i="2"/>
  <c r="P34" i="2"/>
  <c r="P35" i="2"/>
  <c r="P36" i="2"/>
  <c r="P37" i="2"/>
  <c r="P38" i="2"/>
  <c r="P39" i="2"/>
  <c r="P40" i="2"/>
  <c r="P41" i="2"/>
  <c r="P42" i="2"/>
  <c r="P43" i="2"/>
  <c r="P44" i="2"/>
  <c r="P28" i="2"/>
  <c r="T23" i="2"/>
  <c r="K31" i="42"/>
  <c r="K32" i="42"/>
  <c r="K33" i="42"/>
  <c r="K34" i="42"/>
  <c r="K35" i="42"/>
  <c r="K36" i="42"/>
  <c r="K37" i="42"/>
  <c r="K38" i="42"/>
  <c r="K39" i="42"/>
  <c r="K40" i="42"/>
  <c r="K41" i="42"/>
  <c r="K42" i="42"/>
  <c r="K43" i="42"/>
  <c r="K44" i="42"/>
  <c r="K45" i="42"/>
  <c r="K46" i="42"/>
  <c r="K30" i="42"/>
  <c r="O23" i="42"/>
  <c r="O47" i="42" s="1"/>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2" i="36"/>
  <c r="K33" i="36"/>
  <c r="K34" i="36"/>
  <c r="K35" i="36"/>
  <c r="K36" i="36"/>
  <c r="K37" i="36"/>
  <c r="K38" i="36"/>
  <c r="K39" i="36"/>
  <c r="K40" i="36"/>
  <c r="K41" i="36"/>
  <c r="K42" i="36"/>
  <c r="K43" i="36"/>
  <c r="K44" i="36"/>
  <c r="K45" i="36"/>
  <c r="K46" i="36"/>
  <c r="K47" i="36"/>
  <c r="K31" i="36"/>
  <c r="O24" i="36"/>
  <c r="AI30" i="20"/>
  <c r="AI31" i="20"/>
  <c r="AI32" i="20"/>
  <c r="AI33" i="20"/>
  <c r="AI34" i="20"/>
  <c r="AI35" i="20"/>
  <c r="AI36" i="20"/>
  <c r="AI37" i="20"/>
  <c r="AI38" i="20"/>
  <c r="AI39" i="20"/>
  <c r="AI40" i="20"/>
  <c r="AI41" i="20"/>
  <c r="AI42" i="20"/>
  <c r="AI43" i="20"/>
  <c r="AI44" i="20"/>
  <c r="AI45" i="20"/>
  <c r="AI29" i="20"/>
  <c r="AM23" i="20"/>
  <c r="AI46" i="20" s="1"/>
  <c r="AI29" i="15"/>
  <c r="AI30" i="15"/>
  <c r="AI31" i="15"/>
  <c r="AI32" i="15"/>
  <c r="AI33" i="15"/>
  <c r="AI34" i="15"/>
  <c r="AI35" i="15"/>
  <c r="AI36" i="15"/>
  <c r="AI37" i="15"/>
  <c r="AI38" i="15"/>
  <c r="AI39" i="15"/>
  <c r="AI40" i="15"/>
  <c r="AI41" i="15"/>
  <c r="AI42" i="15"/>
  <c r="AI43" i="15"/>
  <c r="AI44" i="15"/>
  <c r="AI28" i="15"/>
  <c r="AM23" i="15"/>
  <c r="H199" i="1"/>
  <c r="F199" i="1"/>
  <c r="D199" i="1"/>
  <c r="G163" i="1"/>
  <c r="F163" i="1"/>
  <c r="AE29" i="31"/>
  <c r="AE30" i="31"/>
  <c r="AE31" i="31"/>
  <c r="AE32" i="31"/>
  <c r="AE33" i="31"/>
  <c r="AE34" i="31"/>
  <c r="AE35" i="31"/>
  <c r="AE36" i="31"/>
  <c r="AE37" i="31"/>
  <c r="AE38" i="31"/>
  <c r="AE39" i="31"/>
  <c r="AE40" i="31"/>
  <c r="AE41" i="31"/>
  <c r="AE42" i="31"/>
  <c r="AE43" i="31"/>
  <c r="AE44" i="31"/>
  <c r="AE28" i="31"/>
  <c r="AI23" i="31"/>
  <c r="BL23" i="31" s="1"/>
  <c r="AE30" i="17"/>
  <c r="AE31" i="17"/>
  <c r="AE32" i="17"/>
  <c r="AE33" i="17"/>
  <c r="AE34" i="17"/>
  <c r="AE35" i="17"/>
  <c r="AE36" i="17"/>
  <c r="AE37" i="17"/>
  <c r="AE38" i="17"/>
  <c r="AE39" i="17"/>
  <c r="AE40" i="17"/>
  <c r="AE41" i="17"/>
  <c r="AE42" i="17"/>
  <c r="AE43" i="17"/>
  <c r="AE44" i="17"/>
  <c r="AE45" i="17"/>
  <c r="AE29"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O29" i="2"/>
  <c r="O30" i="2"/>
  <c r="O31" i="2"/>
  <c r="O32" i="2"/>
  <c r="O33" i="2"/>
  <c r="O34" i="2"/>
  <c r="O35" i="2"/>
  <c r="O36" i="2"/>
  <c r="O37" i="2"/>
  <c r="O38" i="2"/>
  <c r="O39" i="2"/>
  <c r="O40" i="2"/>
  <c r="O41" i="2"/>
  <c r="O42" i="2"/>
  <c r="O43" i="2"/>
  <c r="O44" i="2"/>
  <c r="O28" i="2"/>
  <c r="S23" i="2"/>
  <c r="F256" i="1"/>
  <c r="E256" i="1"/>
  <c r="J102" i="1"/>
  <c r="I102" i="1"/>
  <c r="H102" i="1"/>
  <c r="G102" i="1"/>
  <c r="F41" i="1"/>
  <c r="E41" i="1"/>
  <c r="F251" i="1"/>
  <c r="F252" i="1"/>
  <c r="F253" i="1"/>
  <c r="F254" i="1"/>
  <c r="F255" i="1"/>
  <c r="F250" i="1"/>
  <c r="E251" i="1"/>
  <c r="E252" i="1"/>
  <c r="E253" i="1"/>
  <c r="E254" i="1"/>
  <c r="E250" i="1"/>
  <c r="E255" i="1"/>
  <c r="H198" i="1"/>
  <c r="F198" i="1"/>
  <c r="D198" i="1"/>
  <c r="G162" i="1"/>
  <c r="F162" i="1"/>
  <c r="J101" i="1"/>
  <c r="I101" i="1"/>
  <c r="H101" i="1"/>
  <c r="G101" i="1"/>
  <c r="F40" i="1"/>
  <c r="E40" i="1"/>
  <c r="J31" i="42"/>
  <c r="J32" i="42"/>
  <c r="J33" i="42"/>
  <c r="J34" i="42"/>
  <c r="J35" i="42"/>
  <c r="J36" i="42"/>
  <c r="J37" i="42"/>
  <c r="J38" i="42"/>
  <c r="J39" i="42"/>
  <c r="J40" i="42"/>
  <c r="J41" i="42"/>
  <c r="J42" i="42"/>
  <c r="J43" i="42"/>
  <c r="J44" i="42"/>
  <c r="J45" i="42"/>
  <c r="J46" i="42"/>
  <c r="J30" i="42"/>
  <c r="AL7" i="42"/>
  <c r="AL8" i="42"/>
  <c r="AH32" i="42" s="1"/>
  <c r="AL9" i="42"/>
  <c r="AL10" i="42"/>
  <c r="AL11" i="42"/>
  <c r="AL12" i="42"/>
  <c r="AL13" i="42"/>
  <c r="AL14" i="42"/>
  <c r="AL15" i="42"/>
  <c r="AL16" i="42"/>
  <c r="AL17" i="42"/>
  <c r="AH41" i="42" s="1"/>
  <c r="AL18" i="42"/>
  <c r="AL19" i="42"/>
  <c r="AL20" i="42"/>
  <c r="AL21" i="42"/>
  <c r="AL22" i="42"/>
  <c r="AL6" i="42"/>
  <c r="N23" i="42"/>
  <c r="J32" i="43"/>
  <c r="J33" i="43"/>
  <c r="J34" i="43"/>
  <c r="J35" i="43"/>
  <c r="J36" i="43"/>
  <c r="J37" i="43"/>
  <c r="J38" i="43"/>
  <c r="J39" i="43"/>
  <c r="J40" i="43"/>
  <c r="J41" i="43"/>
  <c r="J42" i="43"/>
  <c r="J43" i="43"/>
  <c r="J44" i="43"/>
  <c r="J45" i="43"/>
  <c r="J46" i="43"/>
  <c r="J47" i="43"/>
  <c r="J31" i="43"/>
  <c r="AL8" i="43"/>
  <c r="AL9" i="43"/>
  <c r="AL10" i="43"/>
  <c r="AL11" i="43"/>
  <c r="AL12" i="43"/>
  <c r="AL13" i="43"/>
  <c r="AH37" i="43" s="1"/>
  <c r="AL14" i="43"/>
  <c r="AL15" i="43"/>
  <c r="AL16" i="43"/>
  <c r="AL17" i="43"/>
  <c r="AL18" i="43"/>
  <c r="AL19" i="43"/>
  <c r="AL20" i="43"/>
  <c r="AL21" i="43"/>
  <c r="AL22" i="43"/>
  <c r="AL23" i="43"/>
  <c r="AL7" i="43"/>
  <c r="N24" i="43"/>
  <c r="N48" i="43" s="1"/>
  <c r="J32" i="44"/>
  <c r="J33" i="44"/>
  <c r="J34" i="44"/>
  <c r="J35" i="44"/>
  <c r="J36" i="44"/>
  <c r="J37" i="44"/>
  <c r="J38" i="44"/>
  <c r="J39" i="44"/>
  <c r="J40" i="44"/>
  <c r="J41" i="44"/>
  <c r="J42" i="44"/>
  <c r="J43" i="44"/>
  <c r="J44" i="44"/>
  <c r="J45" i="44"/>
  <c r="J46" i="44"/>
  <c r="J47" i="44"/>
  <c r="J31" i="44"/>
  <c r="AL8" i="44"/>
  <c r="AH32" i="44" s="1"/>
  <c r="AL9" i="44"/>
  <c r="AL10" i="44"/>
  <c r="AH34" i="44" s="1"/>
  <c r="AL11" i="44"/>
  <c r="AL12" i="44"/>
  <c r="AH36" i="44" s="1"/>
  <c r="AL13" i="44"/>
  <c r="AL14" i="44"/>
  <c r="AL15" i="44"/>
  <c r="AL16" i="44"/>
  <c r="AH40" i="44" s="1"/>
  <c r="AL17" i="44"/>
  <c r="AL18" i="44"/>
  <c r="AH42" i="44" s="1"/>
  <c r="AL19" i="44"/>
  <c r="AL20" i="44"/>
  <c r="AH44" i="44" s="1"/>
  <c r="AL21" i="44"/>
  <c r="AL22" i="44"/>
  <c r="AL23" i="44"/>
  <c r="AL7" i="44"/>
  <c r="AH31" i="44" s="1"/>
  <c r="N24" i="44"/>
  <c r="J32" i="36"/>
  <c r="J33" i="36"/>
  <c r="J34" i="36"/>
  <c r="J35" i="36"/>
  <c r="J36" i="36"/>
  <c r="J37" i="36"/>
  <c r="J38" i="36"/>
  <c r="J39" i="36"/>
  <c r="J40" i="36"/>
  <c r="J41" i="36"/>
  <c r="J42" i="36"/>
  <c r="J43" i="36"/>
  <c r="J44" i="36"/>
  <c r="J45" i="36"/>
  <c r="J46" i="36"/>
  <c r="J47" i="36"/>
  <c r="J31" i="36"/>
  <c r="AL8" i="36"/>
  <c r="AL9" i="36"/>
  <c r="AH33" i="36" s="1"/>
  <c r="AL10" i="36"/>
  <c r="AL11" i="36"/>
  <c r="AL12" i="36"/>
  <c r="AL13" i="36"/>
  <c r="AH37" i="36" s="1"/>
  <c r="AL14" i="36"/>
  <c r="AL15" i="36"/>
  <c r="AH39" i="36" s="1"/>
  <c r="AL16" i="36"/>
  <c r="AL17" i="36"/>
  <c r="AL18" i="36"/>
  <c r="AL19" i="36"/>
  <c r="AL20" i="36"/>
  <c r="AL21" i="36"/>
  <c r="AH45" i="36" s="1"/>
  <c r="AL22" i="36"/>
  <c r="AL23" i="36"/>
  <c r="AH47" i="36" s="1"/>
  <c r="AL7" i="36"/>
  <c r="N24" i="36"/>
  <c r="AD29" i="31"/>
  <c r="AD30" i="31"/>
  <c r="AD31" i="31"/>
  <c r="AD32" i="31"/>
  <c r="AD33" i="31"/>
  <c r="AD34" i="31"/>
  <c r="AD35" i="31"/>
  <c r="AD36" i="31"/>
  <c r="AD37" i="31"/>
  <c r="AD38" i="31"/>
  <c r="AD39" i="31"/>
  <c r="AD40" i="31"/>
  <c r="AD41" i="31"/>
  <c r="AD42" i="31"/>
  <c r="AD43" i="31"/>
  <c r="AD44" i="31"/>
  <c r="AD28" i="31"/>
  <c r="AC29" i="31"/>
  <c r="AC30" i="31"/>
  <c r="AC31" i="31"/>
  <c r="AC32" i="31"/>
  <c r="AC33" i="31"/>
  <c r="AC34" i="31"/>
  <c r="AC35" i="31"/>
  <c r="AC36" i="31"/>
  <c r="AC37" i="31"/>
  <c r="AC38" i="31"/>
  <c r="AC39" i="31"/>
  <c r="AC40" i="31"/>
  <c r="AC41" i="31"/>
  <c r="AC42" i="31"/>
  <c r="AC43" i="31"/>
  <c r="AC44" i="31"/>
  <c r="AC28" i="31"/>
  <c r="AB29" i="31"/>
  <c r="AB30" i="31"/>
  <c r="AB31" i="31"/>
  <c r="AB32" i="31"/>
  <c r="AB33" i="31"/>
  <c r="AB34" i="31"/>
  <c r="AB35" i="31"/>
  <c r="AB36" i="31"/>
  <c r="AB37" i="31"/>
  <c r="AB38" i="31"/>
  <c r="AB39" i="31"/>
  <c r="AB40" i="31"/>
  <c r="AB41" i="31"/>
  <c r="AB42" i="31"/>
  <c r="AB43" i="31"/>
  <c r="AB44" i="31"/>
  <c r="AB28" i="31"/>
  <c r="AA29" i="31"/>
  <c r="AA30" i="31"/>
  <c r="AA31" i="31"/>
  <c r="AA32" i="31"/>
  <c r="AA33" i="31"/>
  <c r="AA34" i="31"/>
  <c r="AA35" i="31"/>
  <c r="AA36" i="31"/>
  <c r="AA37" i="31"/>
  <c r="AA38" i="31"/>
  <c r="AA39" i="31"/>
  <c r="AA40" i="31"/>
  <c r="AA41" i="31"/>
  <c r="AA42" i="31"/>
  <c r="AA43" i="31"/>
  <c r="AA44" i="31"/>
  <c r="AA28" i="31"/>
  <c r="BK7" i="31"/>
  <c r="BK8" i="31"/>
  <c r="BK9" i="31"/>
  <c r="BK10" i="31"/>
  <c r="BG32" i="31" s="1"/>
  <c r="BK11" i="31"/>
  <c r="BK12" i="31"/>
  <c r="BK13" i="31"/>
  <c r="BK14" i="31"/>
  <c r="BK15" i="31"/>
  <c r="BK16" i="31"/>
  <c r="BK17" i="31"/>
  <c r="BK18" i="31"/>
  <c r="BG40" i="31" s="1"/>
  <c r="BK19" i="31"/>
  <c r="BK20" i="31"/>
  <c r="BK21" i="31"/>
  <c r="BK22" i="31"/>
  <c r="BK6" i="31"/>
  <c r="AH23" i="31"/>
  <c r="AD30" i="17"/>
  <c r="AD31" i="17"/>
  <c r="AD32" i="17"/>
  <c r="AD33" i="17"/>
  <c r="AD34" i="17"/>
  <c r="AD35" i="17"/>
  <c r="AD36" i="17"/>
  <c r="AD37" i="17"/>
  <c r="AD38" i="17"/>
  <c r="AD39" i="17"/>
  <c r="AD40" i="17"/>
  <c r="AD41" i="17"/>
  <c r="AD42" i="17"/>
  <c r="AD43" i="17"/>
  <c r="AD44" i="17"/>
  <c r="AD45" i="17"/>
  <c r="AD29" i="17"/>
  <c r="AC30" i="17"/>
  <c r="AC31" i="17"/>
  <c r="AC32" i="17"/>
  <c r="AC33" i="17"/>
  <c r="AC34" i="17"/>
  <c r="AC35" i="17"/>
  <c r="AC36" i="17"/>
  <c r="AC37" i="17"/>
  <c r="AC38" i="17"/>
  <c r="AC39" i="17"/>
  <c r="AC40" i="17"/>
  <c r="AC41" i="17"/>
  <c r="AC42" i="17"/>
  <c r="AC43" i="17"/>
  <c r="AC44" i="17"/>
  <c r="AC45" i="17"/>
  <c r="AC29" i="17"/>
  <c r="AB30" i="17"/>
  <c r="AB31" i="17"/>
  <c r="AB32" i="17"/>
  <c r="AB33" i="17"/>
  <c r="AB34" i="17"/>
  <c r="AB35" i="17"/>
  <c r="AB36" i="17"/>
  <c r="AB37" i="17"/>
  <c r="AB38" i="17"/>
  <c r="AB39" i="17"/>
  <c r="AB40" i="17"/>
  <c r="AB41" i="17"/>
  <c r="AB42" i="17"/>
  <c r="AB43" i="17"/>
  <c r="AB44" i="17"/>
  <c r="AB45" i="17"/>
  <c r="AB29" i="17"/>
  <c r="AA30" i="17"/>
  <c r="AA31" i="17"/>
  <c r="AA32" i="17"/>
  <c r="AA33" i="17"/>
  <c r="AA34" i="17"/>
  <c r="AA35" i="17"/>
  <c r="AA36" i="17"/>
  <c r="AA37" i="17"/>
  <c r="AA38" i="17"/>
  <c r="AA39" i="17"/>
  <c r="AA40" i="17"/>
  <c r="AA41" i="17"/>
  <c r="AA42" i="17"/>
  <c r="AA43" i="17"/>
  <c r="AA44" i="17"/>
  <c r="AA45" i="17"/>
  <c r="AA29" i="17"/>
  <c r="BK7" i="17"/>
  <c r="BK8" i="17"/>
  <c r="BG31" i="17" s="1"/>
  <c r="BK9" i="17"/>
  <c r="BG32" i="17" s="1"/>
  <c r="BK10" i="17"/>
  <c r="BG33" i="17" s="1"/>
  <c r="BK11" i="17"/>
  <c r="BK12" i="17"/>
  <c r="BK13" i="17"/>
  <c r="BK14" i="17"/>
  <c r="BK15" i="17"/>
  <c r="BK16" i="17"/>
  <c r="BG39" i="17" s="1"/>
  <c r="BK17" i="17"/>
  <c r="BG40" i="17" s="1"/>
  <c r="BK18" i="17"/>
  <c r="BK19" i="17"/>
  <c r="BK20" i="17"/>
  <c r="BK21" i="17"/>
  <c r="BK22" i="17"/>
  <c r="BK6" i="17"/>
  <c r="AH23" i="17"/>
  <c r="AD46" i="17" s="1"/>
  <c r="AH30" i="20"/>
  <c r="AH31" i="20"/>
  <c r="AH32" i="20"/>
  <c r="AH33" i="20"/>
  <c r="AH34" i="20"/>
  <c r="AH35" i="20"/>
  <c r="AH36" i="20"/>
  <c r="AH37" i="20"/>
  <c r="AH38" i="20"/>
  <c r="AH39" i="20"/>
  <c r="AH40" i="20"/>
  <c r="AH41" i="20"/>
  <c r="AH42" i="20"/>
  <c r="AH43" i="20"/>
  <c r="AH44" i="20"/>
  <c r="AH45" i="20"/>
  <c r="AH29" i="20"/>
  <c r="BP7" i="20"/>
  <c r="BP8" i="20"/>
  <c r="BP9" i="20"/>
  <c r="BL32" i="20" s="1"/>
  <c r="BP10" i="20"/>
  <c r="BP11" i="20"/>
  <c r="BP12" i="20"/>
  <c r="BP13" i="20"/>
  <c r="BP14" i="20"/>
  <c r="BL37" i="20" s="1"/>
  <c r="BP15" i="20"/>
  <c r="BP16" i="20"/>
  <c r="BP17" i="20"/>
  <c r="BP18" i="20"/>
  <c r="BP19" i="20"/>
  <c r="BP20" i="20"/>
  <c r="BP21" i="20"/>
  <c r="BP22" i="20"/>
  <c r="BP6" i="20"/>
  <c r="AL23" i="20"/>
  <c r="AH29" i="15"/>
  <c r="AH30" i="15"/>
  <c r="AH31" i="15"/>
  <c r="AH32" i="15"/>
  <c r="AH33" i="15"/>
  <c r="AH34" i="15"/>
  <c r="AH35" i="15"/>
  <c r="AH36" i="15"/>
  <c r="AH37" i="15"/>
  <c r="AH38" i="15"/>
  <c r="AH39" i="15"/>
  <c r="AH40" i="15"/>
  <c r="AH41" i="15"/>
  <c r="AH42" i="15"/>
  <c r="AH43" i="15"/>
  <c r="AH44" i="15"/>
  <c r="AH28" i="15"/>
  <c r="BP7" i="15"/>
  <c r="BP8" i="15"/>
  <c r="BL30" i="15" s="1"/>
  <c r="BP9" i="15"/>
  <c r="BP10" i="15"/>
  <c r="BP11" i="15"/>
  <c r="BL33" i="15" s="1"/>
  <c r="BP12" i="15"/>
  <c r="BL34" i="15" s="1"/>
  <c r="BP13" i="15"/>
  <c r="BP14" i="15"/>
  <c r="BP15" i="15"/>
  <c r="BP16" i="15"/>
  <c r="BP17" i="15"/>
  <c r="BL39" i="15" s="1"/>
  <c r="BP18" i="15"/>
  <c r="BP19" i="15"/>
  <c r="BL41" i="15" s="1"/>
  <c r="BP20" i="15"/>
  <c r="BL42" i="15" s="1"/>
  <c r="BP21" i="15"/>
  <c r="BP22" i="15"/>
  <c r="BP6" i="15"/>
  <c r="AL23" i="15"/>
  <c r="AH29" i="6"/>
  <c r="AH30" i="6"/>
  <c r="AH31" i="6"/>
  <c r="AH32" i="6"/>
  <c r="AH33" i="6"/>
  <c r="AH34" i="6"/>
  <c r="AH35" i="6"/>
  <c r="AH36" i="6"/>
  <c r="AH37" i="6"/>
  <c r="AH38" i="6"/>
  <c r="AH39" i="6"/>
  <c r="AH40" i="6"/>
  <c r="AH41" i="6"/>
  <c r="AH42" i="6"/>
  <c r="AH43" i="6"/>
  <c r="AH44" i="6"/>
  <c r="AH28" i="6"/>
  <c r="BP7" i="6"/>
  <c r="BL29" i="6" s="1"/>
  <c r="BP8" i="6"/>
  <c r="BP9" i="6"/>
  <c r="BP10" i="6"/>
  <c r="BP11" i="6"/>
  <c r="BP12" i="6"/>
  <c r="BP13" i="6"/>
  <c r="BP14" i="6"/>
  <c r="BP15" i="6"/>
  <c r="BL37" i="6" s="1"/>
  <c r="BP16" i="6"/>
  <c r="BP17" i="6"/>
  <c r="BP18" i="6"/>
  <c r="BP19" i="6"/>
  <c r="BP20" i="6"/>
  <c r="BP21" i="6"/>
  <c r="BP22" i="6"/>
  <c r="BP6" i="6"/>
  <c r="AL23" i="6"/>
  <c r="AH30" i="5"/>
  <c r="AH31" i="5"/>
  <c r="AH32" i="5"/>
  <c r="AH33" i="5"/>
  <c r="AH34" i="5"/>
  <c r="AH35" i="5"/>
  <c r="AH36" i="5"/>
  <c r="AH37" i="5"/>
  <c r="AH38" i="5"/>
  <c r="AH39" i="5"/>
  <c r="AH40" i="5"/>
  <c r="AH41" i="5"/>
  <c r="AH42" i="5"/>
  <c r="AH43" i="5"/>
  <c r="AH44" i="5"/>
  <c r="AH45" i="5"/>
  <c r="AH29" i="5"/>
  <c r="BP7" i="5"/>
  <c r="BP8" i="5"/>
  <c r="BP9" i="5"/>
  <c r="BL32" i="5" s="1"/>
  <c r="BP10" i="5"/>
  <c r="BP11" i="5"/>
  <c r="BP12" i="5"/>
  <c r="BP13" i="5"/>
  <c r="BP14" i="5"/>
  <c r="BL37" i="5" s="1"/>
  <c r="BP15" i="5"/>
  <c r="BP16" i="5"/>
  <c r="BP17" i="5"/>
  <c r="BP18" i="5"/>
  <c r="BL41" i="5" s="1"/>
  <c r="BP19" i="5"/>
  <c r="BP20" i="5"/>
  <c r="BP21" i="5"/>
  <c r="BL44" i="5" s="1"/>
  <c r="BP22" i="5"/>
  <c r="BL45" i="5" s="1"/>
  <c r="BP6" i="5"/>
  <c r="N29" i="2"/>
  <c r="N30" i="2"/>
  <c r="N31" i="2"/>
  <c r="N32" i="2"/>
  <c r="N33" i="2"/>
  <c r="N34" i="2"/>
  <c r="N35" i="2"/>
  <c r="N36" i="2"/>
  <c r="N37" i="2"/>
  <c r="N38" i="2"/>
  <c r="N39" i="2"/>
  <c r="N40" i="2"/>
  <c r="N41" i="2"/>
  <c r="N42" i="2"/>
  <c r="N43" i="2"/>
  <c r="N44" i="2"/>
  <c r="N28" i="2"/>
  <c r="AV7" i="2"/>
  <c r="AR29" i="2" s="1"/>
  <c r="AV8" i="2"/>
  <c r="AR30" i="2" s="1"/>
  <c r="AV9" i="2"/>
  <c r="AV10" i="2"/>
  <c r="AV11" i="2"/>
  <c r="AV12" i="2"/>
  <c r="AV13" i="2"/>
  <c r="AV14" i="2"/>
  <c r="AV15" i="2"/>
  <c r="AV16" i="2"/>
  <c r="AV17" i="2"/>
  <c r="AV18" i="2"/>
  <c r="AR40" i="2" s="1"/>
  <c r="AV19" i="2"/>
  <c r="AV20" i="2"/>
  <c r="AV21" i="2"/>
  <c r="AV22" i="2"/>
  <c r="AV6" i="2"/>
  <c r="R23" i="2"/>
  <c r="BH7" i="20"/>
  <c r="BH8" i="20"/>
  <c r="BH9" i="20"/>
  <c r="BH10" i="20"/>
  <c r="BH11" i="20"/>
  <c r="BH12" i="20"/>
  <c r="BH13" i="20"/>
  <c r="BH14" i="20"/>
  <c r="BH15" i="20"/>
  <c r="BH16" i="20"/>
  <c r="BH17" i="20"/>
  <c r="BH18" i="20"/>
  <c r="BH19" i="20"/>
  <c r="BH20" i="20"/>
  <c r="BH21" i="20"/>
  <c r="BH22" i="20"/>
  <c r="BI7" i="20"/>
  <c r="BD30" i="20" s="1"/>
  <c r="BI8" i="20"/>
  <c r="BI9" i="20"/>
  <c r="BD32" i="20" s="1"/>
  <c r="BI10" i="20"/>
  <c r="BI11" i="20"/>
  <c r="BI12" i="20"/>
  <c r="BI13" i="20"/>
  <c r="BD36" i="20" s="1"/>
  <c r="BI14" i="20"/>
  <c r="BI15" i="20"/>
  <c r="BI16" i="20"/>
  <c r="BI17" i="20"/>
  <c r="BD40" i="20" s="1"/>
  <c r="BI18" i="20"/>
  <c r="BD41" i="20" s="1"/>
  <c r="BI19" i="20"/>
  <c r="BI20" i="20"/>
  <c r="BI21" i="20"/>
  <c r="BI22" i="20"/>
  <c r="BD45" i="20" s="1"/>
  <c r="BJ7" i="20"/>
  <c r="BJ8" i="20"/>
  <c r="BJ9" i="20"/>
  <c r="BE32" i="20" s="1"/>
  <c r="BJ10" i="20"/>
  <c r="BE33" i="20" s="1"/>
  <c r="BJ11" i="20"/>
  <c r="BJ12" i="20"/>
  <c r="BJ13" i="20"/>
  <c r="BJ14" i="20"/>
  <c r="BE37" i="20" s="1"/>
  <c r="BJ15" i="20"/>
  <c r="BJ16" i="20"/>
  <c r="BJ17" i="20"/>
  <c r="BE40" i="20" s="1"/>
  <c r="BJ18" i="20"/>
  <c r="BE41" i="20" s="1"/>
  <c r="BJ19" i="20"/>
  <c r="BJ20" i="20"/>
  <c r="BJ21" i="20"/>
  <c r="BJ22" i="20"/>
  <c r="BE45" i="20" s="1"/>
  <c r="BK7" i="20"/>
  <c r="BK8" i="20"/>
  <c r="BF31" i="20" s="1"/>
  <c r="BK9" i="20"/>
  <c r="BF32" i="20" s="1"/>
  <c r="BK10" i="20"/>
  <c r="BK11" i="20"/>
  <c r="BK12" i="20"/>
  <c r="BK13" i="20"/>
  <c r="BK14" i="20"/>
  <c r="BF37" i="20" s="1"/>
  <c r="BK15" i="20"/>
  <c r="BK16" i="20"/>
  <c r="BK17" i="20"/>
  <c r="BF40" i="20" s="1"/>
  <c r="BK18" i="20"/>
  <c r="BF41" i="20" s="1"/>
  <c r="BK19" i="20"/>
  <c r="BK20" i="20"/>
  <c r="BK21" i="20"/>
  <c r="BK22" i="20"/>
  <c r="BF45" i="20" s="1"/>
  <c r="BL7" i="20"/>
  <c r="BL8" i="20"/>
  <c r="BG31" i="20" s="1"/>
  <c r="BL9" i="20"/>
  <c r="BG32" i="20" s="1"/>
  <c r="BL10" i="20"/>
  <c r="BG33" i="20" s="1"/>
  <c r="BL11" i="20"/>
  <c r="BL12" i="20"/>
  <c r="BL13" i="20"/>
  <c r="BL14" i="20"/>
  <c r="BL15" i="20"/>
  <c r="BL16" i="20"/>
  <c r="BL17" i="20"/>
  <c r="BG40" i="20" s="1"/>
  <c r="BL18" i="20"/>
  <c r="BL19" i="20"/>
  <c r="BL20" i="20"/>
  <c r="BL21" i="20"/>
  <c r="BL22" i="20"/>
  <c r="BG45" i="20" s="1"/>
  <c r="BM7" i="20"/>
  <c r="BM8" i="20"/>
  <c r="BM9" i="20"/>
  <c r="BH32" i="20" s="1"/>
  <c r="BM10" i="20"/>
  <c r="BH33" i="20" s="1"/>
  <c r="BM11" i="20"/>
  <c r="BM12" i="20"/>
  <c r="BM13" i="20"/>
  <c r="BM14" i="20"/>
  <c r="BH37" i="20" s="1"/>
  <c r="BM15" i="20"/>
  <c r="BM16" i="20"/>
  <c r="BM17" i="20"/>
  <c r="BH40" i="20" s="1"/>
  <c r="BM18" i="20"/>
  <c r="BH41" i="20" s="1"/>
  <c r="BM19" i="20"/>
  <c r="BM20" i="20"/>
  <c r="BM21" i="20"/>
  <c r="BM22" i="20"/>
  <c r="BH45" i="20" s="1"/>
  <c r="BN7" i="20"/>
  <c r="BN8" i="20"/>
  <c r="BN9" i="20"/>
  <c r="BI32" i="20" s="1"/>
  <c r="BN10" i="20"/>
  <c r="BI33" i="20" s="1"/>
  <c r="BN11" i="20"/>
  <c r="BN12" i="20"/>
  <c r="BN13" i="20"/>
  <c r="BI36" i="20" s="1"/>
  <c r="BN14" i="20"/>
  <c r="BI37" i="20" s="1"/>
  <c r="BN15" i="20"/>
  <c r="BN16" i="20"/>
  <c r="BN17" i="20"/>
  <c r="BI40" i="20" s="1"/>
  <c r="BN18" i="20"/>
  <c r="BI41" i="20" s="1"/>
  <c r="BN19" i="20"/>
  <c r="BN20" i="20"/>
  <c r="BN21" i="20"/>
  <c r="BN22" i="20"/>
  <c r="BI45" i="20" s="1"/>
  <c r="BO7" i="20"/>
  <c r="BO8" i="20"/>
  <c r="BO9" i="20"/>
  <c r="BO10" i="20"/>
  <c r="BK33" i="20" s="1"/>
  <c r="BO11" i="20"/>
  <c r="BO12" i="20"/>
  <c r="BO13" i="20"/>
  <c r="BO14" i="20"/>
  <c r="BJ37" i="20" s="1"/>
  <c r="BO15" i="20"/>
  <c r="BO16" i="20"/>
  <c r="BO17" i="20"/>
  <c r="BO18" i="20"/>
  <c r="BO19" i="20"/>
  <c r="BO20" i="20"/>
  <c r="BO21" i="20"/>
  <c r="BO22" i="20"/>
  <c r="BJ45" i="20" s="1"/>
  <c r="BO6" i="20"/>
  <c r="I31" i="42"/>
  <c r="I32" i="42"/>
  <c r="I33" i="42"/>
  <c r="I34" i="42"/>
  <c r="I35" i="42"/>
  <c r="I36" i="42"/>
  <c r="I37" i="42"/>
  <c r="I38" i="42"/>
  <c r="I39" i="42"/>
  <c r="I40" i="42"/>
  <c r="I41" i="42"/>
  <c r="I42" i="42"/>
  <c r="I43" i="42"/>
  <c r="I44" i="42"/>
  <c r="I45" i="42"/>
  <c r="I46" i="42"/>
  <c r="I30" i="42"/>
  <c r="M23" i="42"/>
  <c r="I32" i="43"/>
  <c r="I33" i="43"/>
  <c r="I34" i="43"/>
  <c r="I35" i="43"/>
  <c r="I36" i="43"/>
  <c r="I37" i="43"/>
  <c r="I38" i="43"/>
  <c r="I39" i="43"/>
  <c r="I40" i="43"/>
  <c r="I41" i="43"/>
  <c r="I42" i="43"/>
  <c r="I43" i="43"/>
  <c r="I44" i="43"/>
  <c r="I45" i="43"/>
  <c r="I46" i="43"/>
  <c r="I47" i="43"/>
  <c r="I31" i="43"/>
  <c r="M24" i="43"/>
  <c r="I32" i="44"/>
  <c r="I33" i="44"/>
  <c r="I34" i="44"/>
  <c r="I35" i="44"/>
  <c r="I36" i="44"/>
  <c r="I37" i="44"/>
  <c r="I38" i="44"/>
  <c r="I39" i="44"/>
  <c r="I40" i="44"/>
  <c r="I41" i="44"/>
  <c r="I42" i="44"/>
  <c r="I43" i="44"/>
  <c r="I44" i="44"/>
  <c r="I45" i="44"/>
  <c r="I46" i="44"/>
  <c r="I47" i="44"/>
  <c r="I31" i="44"/>
  <c r="M24" i="44"/>
  <c r="I32" i="36"/>
  <c r="I33" i="36"/>
  <c r="I34" i="36"/>
  <c r="I35" i="36"/>
  <c r="I36" i="36"/>
  <c r="I37" i="36"/>
  <c r="I38" i="36"/>
  <c r="I39" i="36"/>
  <c r="I40" i="36"/>
  <c r="I41" i="36"/>
  <c r="I42" i="36"/>
  <c r="I43" i="36"/>
  <c r="I44" i="36"/>
  <c r="I45" i="36"/>
  <c r="I46" i="36"/>
  <c r="I47" i="36"/>
  <c r="I31" i="36"/>
  <c r="M24" i="36"/>
  <c r="AG30" i="20"/>
  <c r="AG31" i="20"/>
  <c r="AG32" i="20"/>
  <c r="AG33" i="20"/>
  <c r="AG34" i="20"/>
  <c r="AG35" i="20"/>
  <c r="AG36" i="20"/>
  <c r="AG37" i="20"/>
  <c r="AG38" i="20"/>
  <c r="AG39" i="20"/>
  <c r="AG40" i="20"/>
  <c r="AG41" i="20"/>
  <c r="AG42" i="20"/>
  <c r="AG43" i="20"/>
  <c r="AG44" i="20"/>
  <c r="AG45" i="20"/>
  <c r="AG29" i="20"/>
  <c r="AK23" i="20"/>
  <c r="AG29" i="15"/>
  <c r="AG30" i="15"/>
  <c r="AG31" i="15"/>
  <c r="AG32" i="15"/>
  <c r="AG33" i="15"/>
  <c r="AG34" i="15"/>
  <c r="AG35" i="15"/>
  <c r="AG36" i="15"/>
  <c r="AG37" i="15"/>
  <c r="AG38" i="15"/>
  <c r="AG39" i="15"/>
  <c r="AG40" i="15"/>
  <c r="AG41" i="15"/>
  <c r="AG42" i="15"/>
  <c r="AG43" i="15"/>
  <c r="AG44" i="15"/>
  <c r="AG28" i="15"/>
  <c r="AK23" i="15"/>
  <c r="H197" i="1"/>
  <c r="F197" i="1"/>
  <c r="D197" i="1"/>
  <c r="G161" i="1"/>
  <c r="F161" i="1"/>
  <c r="J100" i="1"/>
  <c r="I100" i="1"/>
  <c r="H100" i="1"/>
  <c r="G100" i="1"/>
  <c r="F39" i="1"/>
  <c r="E39" i="1"/>
  <c r="AG29" i="6"/>
  <c r="AG30" i="6"/>
  <c r="AG31" i="6"/>
  <c r="AG32" i="6"/>
  <c r="AG33" i="6"/>
  <c r="AG34" i="6"/>
  <c r="AG35" i="6"/>
  <c r="AG36" i="6"/>
  <c r="AG37" i="6"/>
  <c r="AG38" i="6"/>
  <c r="AG39" i="6"/>
  <c r="AG40" i="6"/>
  <c r="AG41" i="6"/>
  <c r="AG42" i="6"/>
  <c r="AG43" i="6"/>
  <c r="AG44" i="6"/>
  <c r="AG28" i="6"/>
  <c r="AK23" i="6"/>
  <c r="AG30" i="5"/>
  <c r="AG31" i="5"/>
  <c r="AG32" i="5"/>
  <c r="AG33" i="5"/>
  <c r="AG34" i="5"/>
  <c r="AG35" i="5"/>
  <c r="AG36" i="5"/>
  <c r="AG37" i="5"/>
  <c r="AG38" i="5"/>
  <c r="AG39" i="5"/>
  <c r="AG40" i="5"/>
  <c r="AG41" i="5"/>
  <c r="AG42" i="5"/>
  <c r="AG43" i="5"/>
  <c r="AG44" i="5"/>
  <c r="AG45" i="5"/>
  <c r="AG29" i="5"/>
  <c r="AK23" i="5"/>
  <c r="AK46" i="5" s="1"/>
  <c r="M29" i="2"/>
  <c r="M30" i="2"/>
  <c r="M31" i="2"/>
  <c r="M32" i="2"/>
  <c r="M33" i="2"/>
  <c r="M34" i="2"/>
  <c r="M35" i="2"/>
  <c r="M36" i="2"/>
  <c r="M37" i="2"/>
  <c r="M38" i="2"/>
  <c r="M39" i="2"/>
  <c r="M40" i="2"/>
  <c r="M41" i="2"/>
  <c r="M42" i="2"/>
  <c r="M43" i="2"/>
  <c r="M44" i="2"/>
  <c r="M28" i="2"/>
  <c r="Q23" i="2"/>
  <c r="AG23" i="31"/>
  <c r="AG23" i="17"/>
  <c r="H196" i="1"/>
  <c r="F196" i="1"/>
  <c r="D193" i="1"/>
  <c r="D196" i="1"/>
  <c r="G160" i="1"/>
  <c r="F160" i="1"/>
  <c r="H31" i="42"/>
  <c r="H32" i="42"/>
  <c r="H33" i="42"/>
  <c r="H34" i="42"/>
  <c r="H35" i="42"/>
  <c r="H36" i="42"/>
  <c r="H37" i="42"/>
  <c r="H38" i="42"/>
  <c r="H39" i="42"/>
  <c r="H40" i="42"/>
  <c r="H41" i="42"/>
  <c r="H42" i="42"/>
  <c r="H43" i="42"/>
  <c r="H44" i="42"/>
  <c r="H45" i="42"/>
  <c r="H46" i="42"/>
  <c r="H30" i="42"/>
  <c r="L23" i="42"/>
  <c r="H32" i="43"/>
  <c r="H33" i="43"/>
  <c r="H34" i="43"/>
  <c r="H35" i="43"/>
  <c r="H36" i="43"/>
  <c r="H37" i="43"/>
  <c r="H38" i="43"/>
  <c r="H39" i="43"/>
  <c r="H40" i="43"/>
  <c r="H41" i="43"/>
  <c r="H42" i="43"/>
  <c r="H43" i="43"/>
  <c r="H44" i="43"/>
  <c r="H45" i="43"/>
  <c r="H46" i="43"/>
  <c r="H47" i="43"/>
  <c r="H31" i="43"/>
  <c r="L24" i="43"/>
  <c r="L48" i="43" s="1"/>
  <c r="H32" i="44"/>
  <c r="H33" i="44"/>
  <c r="H34" i="44"/>
  <c r="H35" i="44"/>
  <c r="H36" i="44"/>
  <c r="H37" i="44"/>
  <c r="H38" i="44"/>
  <c r="H39" i="44"/>
  <c r="H40" i="44"/>
  <c r="H41" i="44"/>
  <c r="H42" i="44"/>
  <c r="H43" i="44"/>
  <c r="H44" i="44"/>
  <c r="H45" i="44"/>
  <c r="H46" i="44"/>
  <c r="H47" i="44"/>
  <c r="H31" i="44"/>
  <c r="L24" i="44"/>
  <c r="H32" i="36"/>
  <c r="H33" i="36"/>
  <c r="H34" i="36"/>
  <c r="H35" i="36"/>
  <c r="H36" i="36"/>
  <c r="H37" i="36"/>
  <c r="H38" i="36"/>
  <c r="H39" i="36"/>
  <c r="H40" i="36"/>
  <c r="H41" i="36"/>
  <c r="H42" i="36"/>
  <c r="H43" i="36"/>
  <c r="H44" i="36"/>
  <c r="H45" i="36"/>
  <c r="H46" i="36"/>
  <c r="H47" i="36"/>
  <c r="H31" i="36"/>
  <c r="L24" i="36"/>
  <c r="AF30" i="20"/>
  <c r="AF31" i="20"/>
  <c r="AF32" i="20"/>
  <c r="AF33" i="20"/>
  <c r="AF34" i="20"/>
  <c r="AF35" i="20"/>
  <c r="AF36" i="20"/>
  <c r="AF37" i="20"/>
  <c r="AF38" i="20"/>
  <c r="AF39" i="20"/>
  <c r="AF40" i="20"/>
  <c r="AF41" i="20"/>
  <c r="AF42" i="20"/>
  <c r="AF43" i="20"/>
  <c r="AF44" i="20"/>
  <c r="AF45" i="20"/>
  <c r="AF29" i="20"/>
  <c r="AJ23" i="20"/>
  <c r="AF29" i="15"/>
  <c r="AF30" i="15"/>
  <c r="AF31" i="15"/>
  <c r="AF32" i="15"/>
  <c r="AF33" i="15"/>
  <c r="AF34" i="15"/>
  <c r="AF35" i="15"/>
  <c r="AF36" i="15"/>
  <c r="AF37" i="15"/>
  <c r="AF38" i="15"/>
  <c r="AF39" i="15"/>
  <c r="AF40" i="15"/>
  <c r="AF41" i="15"/>
  <c r="AF42" i="15"/>
  <c r="AF43" i="15"/>
  <c r="AF44" i="15"/>
  <c r="AF28" i="15"/>
  <c r="AJ23" i="15"/>
  <c r="J99" i="1"/>
  <c r="I99" i="1"/>
  <c r="H99" i="1"/>
  <c r="G99" i="1"/>
  <c r="F38" i="1"/>
  <c r="E38" i="1"/>
  <c r="AF23" i="31"/>
  <c r="AF23" i="17"/>
  <c r="BK23" i="17" s="1"/>
  <c r="AF29" i="6"/>
  <c r="AF30" i="6"/>
  <c r="AF31" i="6"/>
  <c r="AF32" i="6"/>
  <c r="AF33" i="6"/>
  <c r="AF34" i="6"/>
  <c r="AF35" i="6"/>
  <c r="AF36" i="6"/>
  <c r="AF37" i="6"/>
  <c r="AF38" i="6"/>
  <c r="AF39" i="6"/>
  <c r="AF40" i="6"/>
  <c r="AF41" i="6"/>
  <c r="AF42" i="6"/>
  <c r="AF43" i="6"/>
  <c r="AF44" i="6"/>
  <c r="AF28" i="6"/>
  <c r="AJ23" i="6"/>
  <c r="AF30" i="5"/>
  <c r="AF31" i="5"/>
  <c r="AF32" i="5"/>
  <c r="AF33" i="5"/>
  <c r="AF34" i="5"/>
  <c r="AF35" i="5"/>
  <c r="AF36" i="5"/>
  <c r="AF37" i="5"/>
  <c r="AF38" i="5"/>
  <c r="AF39" i="5"/>
  <c r="AF40" i="5"/>
  <c r="AF41" i="5"/>
  <c r="AF42" i="5"/>
  <c r="AF43" i="5"/>
  <c r="AF44" i="5"/>
  <c r="AF45" i="5"/>
  <c r="AF29" i="5"/>
  <c r="AJ23" i="5"/>
  <c r="L29" i="2"/>
  <c r="L30" i="2"/>
  <c r="L31" i="2"/>
  <c r="L32" i="2"/>
  <c r="L33" i="2"/>
  <c r="L34" i="2"/>
  <c r="L35" i="2"/>
  <c r="L36" i="2"/>
  <c r="L37" i="2"/>
  <c r="L38" i="2"/>
  <c r="L39" i="2"/>
  <c r="L40" i="2"/>
  <c r="L41" i="2"/>
  <c r="L42" i="2"/>
  <c r="L43" i="2"/>
  <c r="L44" i="2"/>
  <c r="L28" i="2"/>
  <c r="P23" i="2"/>
  <c r="L45" i="2" s="1"/>
  <c r="H195" i="1"/>
  <c r="H194" i="1"/>
  <c r="H193" i="1"/>
  <c r="H192" i="1"/>
  <c r="H191" i="1"/>
  <c r="F195" i="1"/>
  <c r="F194" i="1"/>
  <c r="F193" i="1"/>
  <c r="F192" i="1"/>
  <c r="F191" i="1"/>
  <c r="AR23" i="2"/>
  <c r="D23" i="2"/>
  <c r="E23" i="2"/>
  <c r="F23" i="2"/>
  <c r="D195" i="1"/>
  <c r="G159" i="1"/>
  <c r="F159" i="1"/>
  <c r="F37" i="1"/>
  <c r="E37" i="1"/>
  <c r="AE23" i="31"/>
  <c r="AE23" i="17"/>
  <c r="AA46" i="17" s="1"/>
  <c r="G31" i="42"/>
  <c r="G32" i="42"/>
  <c r="G33" i="42"/>
  <c r="G34" i="42"/>
  <c r="G35" i="42"/>
  <c r="G36" i="42"/>
  <c r="G37" i="42"/>
  <c r="G38" i="42"/>
  <c r="G39" i="42"/>
  <c r="G40" i="42"/>
  <c r="G41" i="42"/>
  <c r="G42" i="42"/>
  <c r="G43" i="42"/>
  <c r="G44" i="42"/>
  <c r="G45" i="42"/>
  <c r="G46" i="42"/>
  <c r="G30" i="42"/>
  <c r="K23" i="42"/>
  <c r="G32" i="43"/>
  <c r="G33" i="43"/>
  <c r="G34" i="43"/>
  <c r="G35" i="43"/>
  <c r="G36" i="43"/>
  <c r="G37" i="43"/>
  <c r="G38" i="43"/>
  <c r="G39" i="43"/>
  <c r="G40" i="43"/>
  <c r="G41" i="43"/>
  <c r="G42" i="43"/>
  <c r="G43" i="43"/>
  <c r="G44" i="43"/>
  <c r="G45" i="43"/>
  <c r="G46" i="43"/>
  <c r="G47" i="43"/>
  <c r="G31" i="43"/>
  <c r="K24" i="43"/>
  <c r="G32" i="44"/>
  <c r="G33" i="44"/>
  <c r="G34" i="44"/>
  <c r="G35" i="44"/>
  <c r="G36" i="44"/>
  <c r="G37" i="44"/>
  <c r="G38" i="44"/>
  <c r="G39" i="44"/>
  <c r="G40" i="44"/>
  <c r="G41" i="44"/>
  <c r="G42" i="44"/>
  <c r="G43" i="44"/>
  <c r="G44" i="44"/>
  <c r="G45" i="44"/>
  <c r="G46" i="44"/>
  <c r="G47" i="44"/>
  <c r="G31" i="44"/>
  <c r="K24" i="44"/>
  <c r="G32" i="36"/>
  <c r="G33" i="36"/>
  <c r="G34" i="36"/>
  <c r="G35" i="36"/>
  <c r="G36" i="36"/>
  <c r="G37" i="36"/>
  <c r="G38" i="36"/>
  <c r="G39" i="36"/>
  <c r="G40" i="36"/>
  <c r="G41" i="36"/>
  <c r="G42" i="36"/>
  <c r="G43" i="36"/>
  <c r="G44" i="36"/>
  <c r="G45" i="36"/>
  <c r="G46" i="36"/>
  <c r="G47" i="36"/>
  <c r="G31" i="36"/>
  <c r="K24" i="36"/>
  <c r="AE29" i="15"/>
  <c r="AE30" i="15"/>
  <c r="AE31" i="15"/>
  <c r="AE32" i="15"/>
  <c r="AE33" i="15"/>
  <c r="AE34" i="15"/>
  <c r="AE35" i="15"/>
  <c r="AE36" i="15"/>
  <c r="AE37" i="15"/>
  <c r="AE38" i="15"/>
  <c r="AE39" i="15"/>
  <c r="AE40" i="15"/>
  <c r="AE41" i="15"/>
  <c r="AE42" i="15"/>
  <c r="AE43" i="15"/>
  <c r="AE44" i="15"/>
  <c r="AE28" i="15"/>
  <c r="AI23" i="15"/>
  <c r="AE30" i="20"/>
  <c r="AE31" i="20"/>
  <c r="AE32" i="20"/>
  <c r="AE33" i="20"/>
  <c r="AE34" i="20"/>
  <c r="AE35" i="20"/>
  <c r="AE36" i="20"/>
  <c r="AE37" i="20"/>
  <c r="AE38" i="20"/>
  <c r="AE39" i="20"/>
  <c r="AE40" i="20"/>
  <c r="AE41" i="20"/>
  <c r="AE42" i="20"/>
  <c r="AE43" i="20"/>
  <c r="AE44" i="20"/>
  <c r="AE45" i="20"/>
  <c r="AE29" i="20"/>
  <c r="F32" i="36"/>
  <c r="F33" i="36"/>
  <c r="F34" i="36"/>
  <c r="F35" i="36"/>
  <c r="F36" i="36"/>
  <c r="F37" i="36"/>
  <c r="F38" i="36"/>
  <c r="F39" i="36"/>
  <c r="F40" i="36"/>
  <c r="F41" i="36"/>
  <c r="F42" i="36"/>
  <c r="F43" i="36"/>
  <c r="F44" i="36"/>
  <c r="F45" i="36"/>
  <c r="F46" i="36"/>
  <c r="F47" i="36"/>
  <c r="E32" i="36"/>
  <c r="E33" i="36"/>
  <c r="E34" i="36"/>
  <c r="E35" i="36"/>
  <c r="E36" i="36"/>
  <c r="E37" i="36"/>
  <c r="E38" i="36"/>
  <c r="E39" i="36"/>
  <c r="E40" i="36"/>
  <c r="E41" i="36"/>
  <c r="E42" i="36"/>
  <c r="E43" i="36"/>
  <c r="E44" i="36"/>
  <c r="E45" i="36"/>
  <c r="E46" i="36"/>
  <c r="E47" i="36"/>
  <c r="D32" i="36"/>
  <c r="D33" i="36"/>
  <c r="D34" i="36"/>
  <c r="D35" i="36"/>
  <c r="D36" i="36"/>
  <c r="D37" i="36"/>
  <c r="D38" i="36"/>
  <c r="D39" i="36"/>
  <c r="D40" i="36"/>
  <c r="D41" i="36"/>
  <c r="D42" i="36"/>
  <c r="D43" i="36"/>
  <c r="D44" i="36"/>
  <c r="D45" i="36"/>
  <c r="D46" i="36"/>
  <c r="D47" i="36"/>
  <c r="E31" i="36"/>
  <c r="F31" i="36"/>
  <c r="D31" i="36"/>
  <c r="C32" i="36"/>
  <c r="C33" i="36"/>
  <c r="C34" i="36"/>
  <c r="C35" i="36"/>
  <c r="C36" i="36"/>
  <c r="C37" i="36"/>
  <c r="C38" i="36"/>
  <c r="C39" i="36"/>
  <c r="C40" i="36"/>
  <c r="C41" i="36"/>
  <c r="C42" i="36"/>
  <c r="C43" i="36"/>
  <c r="C44" i="36"/>
  <c r="C45" i="36"/>
  <c r="C46" i="36"/>
  <c r="C47" i="36"/>
  <c r="C31" i="36"/>
  <c r="F31" i="42"/>
  <c r="F32" i="42"/>
  <c r="F33" i="42"/>
  <c r="F34" i="42"/>
  <c r="F35" i="42"/>
  <c r="F36" i="42"/>
  <c r="F37" i="42"/>
  <c r="F38" i="42"/>
  <c r="F39" i="42"/>
  <c r="F40" i="42"/>
  <c r="F41" i="42"/>
  <c r="F42" i="42"/>
  <c r="F43" i="42"/>
  <c r="F44" i="42"/>
  <c r="F45" i="42"/>
  <c r="F46" i="42"/>
  <c r="E31" i="42"/>
  <c r="E32" i="42"/>
  <c r="E33" i="42"/>
  <c r="E34" i="42"/>
  <c r="E35" i="42"/>
  <c r="E36" i="42"/>
  <c r="E37" i="42"/>
  <c r="E38" i="42"/>
  <c r="E39" i="42"/>
  <c r="E40" i="42"/>
  <c r="E41" i="42"/>
  <c r="E42" i="42"/>
  <c r="E43" i="42"/>
  <c r="E44" i="42"/>
  <c r="E45" i="42"/>
  <c r="E46" i="42"/>
  <c r="D31" i="42"/>
  <c r="D32" i="42"/>
  <c r="D33" i="42"/>
  <c r="D34" i="42"/>
  <c r="D35" i="42"/>
  <c r="D36" i="42"/>
  <c r="D37" i="42"/>
  <c r="D38" i="42"/>
  <c r="D39" i="42"/>
  <c r="D40" i="42"/>
  <c r="D41" i="42"/>
  <c r="D42" i="42"/>
  <c r="D43" i="42"/>
  <c r="D44" i="42"/>
  <c r="D45" i="42"/>
  <c r="D46" i="42"/>
  <c r="F30" i="42"/>
  <c r="D30" i="42"/>
  <c r="E30" i="42"/>
  <c r="C31" i="42"/>
  <c r="C32" i="42"/>
  <c r="C33" i="42"/>
  <c r="C34" i="42"/>
  <c r="C35" i="42"/>
  <c r="C36" i="42"/>
  <c r="C37" i="42"/>
  <c r="C38" i="42"/>
  <c r="C39" i="42"/>
  <c r="C40" i="42"/>
  <c r="C41" i="42"/>
  <c r="C42" i="42"/>
  <c r="C43" i="42"/>
  <c r="C44" i="42"/>
  <c r="C45" i="42"/>
  <c r="C46" i="42"/>
  <c r="C30" i="42"/>
  <c r="J23" i="42"/>
  <c r="J47" i="42" s="1"/>
  <c r="I23" i="42"/>
  <c r="H23" i="42"/>
  <c r="G23" i="42"/>
  <c r="F23" i="42"/>
  <c r="E23" i="42"/>
  <c r="D23" i="42"/>
  <c r="C23" i="42"/>
  <c r="AK22" i="42"/>
  <c r="AJ22" i="42"/>
  <c r="AK21" i="42"/>
  <c r="AJ21" i="42"/>
  <c r="AK20" i="42"/>
  <c r="AJ20" i="42"/>
  <c r="AK19" i="42"/>
  <c r="AJ19" i="42"/>
  <c r="AK18" i="42"/>
  <c r="AJ18" i="42"/>
  <c r="AK17" i="42"/>
  <c r="AJ17" i="42"/>
  <c r="AK16" i="42"/>
  <c r="AJ16" i="42"/>
  <c r="AK15" i="42"/>
  <c r="AJ15" i="42"/>
  <c r="AK14" i="42"/>
  <c r="AJ14" i="42"/>
  <c r="AK13" i="42"/>
  <c r="AJ13" i="42"/>
  <c r="AK12" i="42"/>
  <c r="AJ12" i="42"/>
  <c r="AK11" i="42"/>
  <c r="AJ11" i="42"/>
  <c r="AK10" i="42"/>
  <c r="AG34" i="42" s="1"/>
  <c r="AJ10" i="42"/>
  <c r="AF34" i="42" s="1"/>
  <c r="AK9" i="42"/>
  <c r="AG33" i="42" s="1"/>
  <c r="AJ9" i="42"/>
  <c r="AK8" i="42"/>
  <c r="AJ8" i="42"/>
  <c r="AK7" i="42"/>
  <c r="AJ7" i="42"/>
  <c r="AK6" i="42"/>
  <c r="AJ6" i="42"/>
  <c r="F32" i="43"/>
  <c r="F33" i="43"/>
  <c r="F34" i="43"/>
  <c r="F35" i="43"/>
  <c r="F36" i="43"/>
  <c r="F37" i="43"/>
  <c r="F38" i="43"/>
  <c r="F39" i="43"/>
  <c r="F40" i="43"/>
  <c r="F41" i="43"/>
  <c r="F42" i="43"/>
  <c r="F43" i="43"/>
  <c r="F44" i="43"/>
  <c r="F45" i="43"/>
  <c r="F46" i="43"/>
  <c r="F47" i="43"/>
  <c r="E32" i="43"/>
  <c r="E33" i="43"/>
  <c r="E34" i="43"/>
  <c r="E35" i="43"/>
  <c r="E36" i="43"/>
  <c r="E37" i="43"/>
  <c r="E38" i="43"/>
  <c r="E39" i="43"/>
  <c r="E40" i="43"/>
  <c r="E41" i="43"/>
  <c r="E42" i="43"/>
  <c r="E43" i="43"/>
  <c r="E44" i="43"/>
  <c r="E45" i="43"/>
  <c r="E46" i="43"/>
  <c r="E47" i="43"/>
  <c r="D32" i="43"/>
  <c r="D33" i="43"/>
  <c r="D34" i="43"/>
  <c r="D35" i="43"/>
  <c r="D36" i="43"/>
  <c r="D37" i="43"/>
  <c r="D38" i="43"/>
  <c r="D39" i="43"/>
  <c r="D40" i="43"/>
  <c r="D41" i="43"/>
  <c r="D42" i="43"/>
  <c r="D43" i="43"/>
  <c r="D44" i="43"/>
  <c r="D45" i="43"/>
  <c r="D46" i="43"/>
  <c r="D47" i="43"/>
  <c r="F31" i="43"/>
  <c r="E31" i="43"/>
  <c r="D31" i="43"/>
  <c r="C32" i="43"/>
  <c r="C33" i="43"/>
  <c r="C34" i="43"/>
  <c r="C35" i="43"/>
  <c r="C36" i="43"/>
  <c r="C37" i="43"/>
  <c r="C38" i="43"/>
  <c r="C39" i="43"/>
  <c r="C40" i="43"/>
  <c r="C41" i="43"/>
  <c r="C42" i="43"/>
  <c r="C43" i="43"/>
  <c r="C44" i="43"/>
  <c r="C45" i="43"/>
  <c r="C46" i="43"/>
  <c r="C47" i="43"/>
  <c r="C31" i="43"/>
  <c r="J24" i="43"/>
  <c r="I24" i="43"/>
  <c r="H24" i="43"/>
  <c r="G24" i="43"/>
  <c r="G48" i="43" s="1"/>
  <c r="F24" i="43"/>
  <c r="E24" i="43"/>
  <c r="D24" i="43"/>
  <c r="C24" i="43"/>
  <c r="AK23" i="43"/>
  <c r="AJ23" i="43"/>
  <c r="AK22" i="43"/>
  <c r="AJ22" i="43"/>
  <c r="AF46" i="43" s="1"/>
  <c r="AK21" i="43"/>
  <c r="AJ21" i="43"/>
  <c r="AK20" i="43"/>
  <c r="AJ20" i="43"/>
  <c r="AK19" i="43"/>
  <c r="AJ19" i="43"/>
  <c r="AK18" i="43"/>
  <c r="AJ18" i="43"/>
  <c r="AF42" i="43" s="1"/>
  <c r="AK17" i="43"/>
  <c r="AG41" i="43" s="1"/>
  <c r="AJ17" i="43"/>
  <c r="AK16" i="43"/>
  <c r="AJ16" i="43"/>
  <c r="AK15" i="43"/>
  <c r="AJ15" i="43"/>
  <c r="AK14" i="43"/>
  <c r="AJ14" i="43"/>
  <c r="AF38" i="43" s="1"/>
  <c r="AK13" i="43"/>
  <c r="AJ13" i="43"/>
  <c r="AK12" i="43"/>
  <c r="AJ12" i="43"/>
  <c r="AK11" i="43"/>
  <c r="AJ11" i="43"/>
  <c r="AK10" i="43"/>
  <c r="AJ10" i="43"/>
  <c r="AF34" i="43" s="1"/>
  <c r="AK9" i="43"/>
  <c r="AJ9" i="43"/>
  <c r="AK8" i="43"/>
  <c r="AJ8" i="43"/>
  <c r="AK7" i="43"/>
  <c r="AJ7" i="43"/>
  <c r="F32" i="44"/>
  <c r="F33" i="44"/>
  <c r="F34" i="44"/>
  <c r="F35" i="44"/>
  <c r="F36" i="44"/>
  <c r="F37" i="44"/>
  <c r="F38" i="44"/>
  <c r="F39" i="44"/>
  <c r="F40" i="44"/>
  <c r="F41" i="44"/>
  <c r="F42" i="44"/>
  <c r="F43" i="44"/>
  <c r="F44" i="44"/>
  <c r="F45" i="44"/>
  <c r="F46" i="44"/>
  <c r="F47" i="44"/>
  <c r="E32" i="44"/>
  <c r="E33" i="44"/>
  <c r="E34" i="44"/>
  <c r="E35" i="44"/>
  <c r="E36" i="44"/>
  <c r="E37" i="44"/>
  <c r="E38" i="44"/>
  <c r="E39" i="44"/>
  <c r="E40" i="44"/>
  <c r="E41" i="44"/>
  <c r="E42" i="44"/>
  <c r="E43" i="44"/>
  <c r="E44" i="44"/>
  <c r="E45" i="44"/>
  <c r="E46" i="44"/>
  <c r="E47" i="44"/>
  <c r="D32" i="44"/>
  <c r="D33" i="44"/>
  <c r="D34" i="44"/>
  <c r="D35" i="44"/>
  <c r="D36" i="44"/>
  <c r="D37" i="44"/>
  <c r="D38" i="44"/>
  <c r="D39" i="44"/>
  <c r="D40" i="44"/>
  <c r="D41" i="44"/>
  <c r="D42" i="44"/>
  <c r="D43" i="44"/>
  <c r="D44" i="44"/>
  <c r="D45" i="44"/>
  <c r="D46" i="44"/>
  <c r="D47" i="44"/>
  <c r="F31" i="44"/>
  <c r="E31" i="44"/>
  <c r="D31" i="44"/>
  <c r="C32" i="44"/>
  <c r="C33" i="44"/>
  <c r="C34" i="44"/>
  <c r="C35" i="44"/>
  <c r="C36" i="44"/>
  <c r="C37" i="44"/>
  <c r="C38" i="44"/>
  <c r="C39" i="44"/>
  <c r="C40" i="44"/>
  <c r="C41" i="44"/>
  <c r="C42" i="44"/>
  <c r="C43" i="44"/>
  <c r="C44" i="44"/>
  <c r="C45" i="44"/>
  <c r="C46" i="44"/>
  <c r="C47" i="44"/>
  <c r="C31" i="44"/>
  <c r="J24" i="44"/>
  <c r="I24" i="44"/>
  <c r="I48" i="44" s="1"/>
  <c r="H24" i="44"/>
  <c r="G24" i="44"/>
  <c r="F24" i="44"/>
  <c r="E24" i="44"/>
  <c r="D24" i="44"/>
  <c r="C24" i="44"/>
  <c r="AK23" i="44"/>
  <c r="AJ23" i="44"/>
  <c r="AF47" i="44" s="1"/>
  <c r="AK22" i="44"/>
  <c r="AJ22" i="44"/>
  <c r="AK21" i="44"/>
  <c r="AJ21" i="44"/>
  <c r="AF45" i="44" s="1"/>
  <c r="AK20" i="44"/>
  <c r="AJ20" i="44"/>
  <c r="AK19" i="44"/>
  <c r="AJ19" i="44"/>
  <c r="AF43" i="44" s="1"/>
  <c r="AK18" i="44"/>
  <c r="AJ18" i="44"/>
  <c r="AK17" i="44"/>
  <c r="AJ17" i="44"/>
  <c r="AF41" i="44" s="1"/>
  <c r="AK16" i="44"/>
  <c r="AJ16" i="44"/>
  <c r="AK15" i="44"/>
  <c r="AG39" i="44" s="1"/>
  <c r="AJ15" i="44"/>
  <c r="AF39" i="44" s="1"/>
  <c r="AK14" i="44"/>
  <c r="AJ14" i="44"/>
  <c r="AK13" i="44"/>
  <c r="AJ13" i="44"/>
  <c r="AF37" i="44" s="1"/>
  <c r="AK12" i="44"/>
  <c r="AJ12" i="44"/>
  <c r="AK11" i="44"/>
  <c r="AJ11" i="44"/>
  <c r="AF35" i="44" s="1"/>
  <c r="AK10" i="44"/>
  <c r="AJ10" i="44"/>
  <c r="AK9" i="44"/>
  <c r="AJ9" i="44"/>
  <c r="AF33" i="44" s="1"/>
  <c r="AK8" i="44"/>
  <c r="AJ8" i="44"/>
  <c r="AK7" i="44"/>
  <c r="AJ7" i="44"/>
  <c r="AF31" i="44" s="1"/>
  <c r="AE29" i="6"/>
  <c r="AE30" i="6"/>
  <c r="AE31" i="6"/>
  <c r="AE32" i="6"/>
  <c r="AE33" i="6"/>
  <c r="AE34" i="6"/>
  <c r="AE35" i="6"/>
  <c r="AE36" i="6"/>
  <c r="AE37" i="6"/>
  <c r="AE38" i="6"/>
  <c r="AE39" i="6"/>
  <c r="AE40" i="6"/>
  <c r="AE41" i="6"/>
  <c r="AE42" i="6"/>
  <c r="AE43" i="6"/>
  <c r="AE44" i="6"/>
  <c r="AE28" i="6"/>
  <c r="AI23" i="6"/>
  <c r="AI45" i="6" s="1"/>
  <c r="AE30" i="5"/>
  <c r="AE31" i="5"/>
  <c r="AE32" i="5"/>
  <c r="AE33" i="5"/>
  <c r="AE34" i="5"/>
  <c r="AE35" i="5"/>
  <c r="AE36" i="5"/>
  <c r="AE37" i="5"/>
  <c r="AE38" i="5"/>
  <c r="AE39" i="5"/>
  <c r="AE40" i="5"/>
  <c r="AE41" i="5"/>
  <c r="AE42" i="5"/>
  <c r="AE43" i="5"/>
  <c r="AE44" i="5"/>
  <c r="AE45" i="5"/>
  <c r="AE29" i="5"/>
  <c r="AI23" i="5"/>
  <c r="J98" i="1"/>
  <c r="I98" i="1"/>
  <c r="H98" i="1"/>
  <c r="G98" i="1"/>
  <c r="K29" i="2"/>
  <c r="K30" i="2"/>
  <c r="K31" i="2"/>
  <c r="K32" i="2"/>
  <c r="K33" i="2"/>
  <c r="K34" i="2"/>
  <c r="K35" i="2"/>
  <c r="K36" i="2"/>
  <c r="K37" i="2"/>
  <c r="K38" i="2"/>
  <c r="K39" i="2"/>
  <c r="K40" i="2"/>
  <c r="K41" i="2"/>
  <c r="K42" i="2"/>
  <c r="K43" i="2"/>
  <c r="K44" i="2"/>
  <c r="K28" i="2"/>
  <c r="O23" i="2"/>
  <c r="AV23" i="2" s="1"/>
  <c r="F36" i="1"/>
  <c r="E36" i="1"/>
  <c r="J97" i="1"/>
  <c r="I97" i="1"/>
  <c r="H97" i="1"/>
  <c r="G97" i="1"/>
  <c r="D194" i="1"/>
  <c r="AK8" i="36"/>
  <c r="AK9" i="36"/>
  <c r="AK10" i="36"/>
  <c r="AG34" i="36" s="1"/>
  <c r="AK11" i="36"/>
  <c r="AK12" i="36"/>
  <c r="AG36" i="36" s="1"/>
  <c r="AK13" i="36"/>
  <c r="AK14" i="36"/>
  <c r="AK15" i="36"/>
  <c r="AK16" i="36"/>
  <c r="AG40" i="36" s="1"/>
  <c r="AK17" i="36"/>
  <c r="AG41" i="36" s="1"/>
  <c r="AK18" i="36"/>
  <c r="AG42" i="36" s="1"/>
  <c r="AK19" i="36"/>
  <c r="AG43" i="36" s="1"/>
  <c r="AK20" i="36"/>
  <c r="AK21" i="36"/>
  <c r="AK22" i="36"/>
  <c r="AK23" i="36"/>
  <c r="AK7" i="36"/>
  <c r="AG31" i="36" s="1"/>
  <c r="G24" i="36"/>
  <c r="J24" i="36"/>
  <c r="G158" i="1"/>
  <c r="F158" i="1"/>
  <c r="BO7" i="15"/>
  <c r="BK29" i="15" s="1"/>
  <c r="BO8" i="15"/>
  <c r="BO9" i="15"/>
  <c r="BO10" i="15"/>
  <c r="BO11" i="15"/>
  <c r="BO12" i="15"/>
  <c r="BO13" i="15"/>
  <c r="BO14" i="15"/>
  <c r="BK36" i="15" s="1"/>
  <c r="BO15" i="15"/>
  <c r="BK37" i="15" s="1"/>
  <c r="BO16" i="15"/>
  <c r="BO17" i="15"/>
  <c r="BO18" i="15"/>
  <c r="BO19" i="15"/>
  <c r="BO20" i="15"/>
  <c r="BO21" i="15"/>
  <c r="BO22" i="15"/>
  <c r="BO6" i="15"/>
  <c r="BK28" i="15" s="1"/>
  <c r="AD44" i="15"/>
  <c r="AD29" i="15"/>
  <c r="AD30" i="15"/>
  <c r="AD31" i="15"/>
  <c r="AD32" i="15"/>
  <c r="AD33" i="15"/>
  <c r="AD34" i="15"/>
  <c r="AD35" i="15"/>
  <c r="AD36" i="15"/>
  <c r="AD37" i="15"/>
  <c r="AD38" i="15"/>
  <c r="AD39" i="15"/>
  <c r="AD40" i="15"/>
  <c r="AD41" i="15"/>
  <c r="AD42" i="15"/>
  <c r="AD43" i="15"/>
  <c r="AD28" i="15"/>
  <c r="AH23" i="15"/>
  <c r="AD30" i="20"/>
  <c r="AD31" i="20"/>
  <c r="AD32" i="20"/>
  <c r="AD33" i="20"/>
  <c r="AD34" i="20"/>
  <c r="AD35" i="20"/>
  <c r="AD36" i="20"/>
  <c r="AD37" i="20"/>
  <c r="AD38" i="20"/>
  <c r="AD39" i="20"/>
  <c r="AD40" i="20"/>
  <c r="AD41" i="20"/>
  <c r="AD42" i="20"/>
  <c r="AD43" i="20"/>
  <c r="AD44" i="20"/>
  <c r="AD45" i="20"/>
  <c r="AD29" i="20"/>
  <c r="AH23" i="20"/>
  <c r="AD41" i="6"/>
  <c r="AD42" i="6"/>
  <c r="AD43" i="6"/>
  <c r="AD44" i="6"/>
  <c r="AD29" i="6"/>
  <c r="AD30" i="6"/>
  <c r="AD31" i="6"/>
  <c r="AD32" i="6"/>
  <c r="AD33" i="6"/>
  <c r="AD34" i="6"/>
  <c r="AD35" i="6"/>
  <c r="AD36" i="6"/>
  <c r="AD37" i="6"/>
  <c r="AD38" i="6"/>
  <c r="AD39" i="6"/>
  <c r="AD40" i="6"/>
  <c r="AD28" i="6"/>
  <c r="BO7" i="6"/>
  <c r="BO8" i="6"/>
  <c r="BO9" i="6"/>
  <c r="BO10" i="6"/>
  <c r="BK32" i="6" s="1"/>
  <c r="BO11" i="6"/>
  <c r="BO12" i="6"/>
  <c r="BK34" i="6" s="1"/>
  <c r="BO13" i="6"/>
  <c r="BO14" i="6"/>
  <c r="BO15" i="6"/>
  <c r="BO16" i="6"/>
  <c r="BO17" i="6"/>
  <c r="BO18" i="6"/>
  <c r="BO19" i="6"/>
  <c r="BO20" i="6"/>
  <c r="BK42" i="6" s="1"/>
  <c r="BO21" i="6"/>
  <c r="BO22" i="6"/>
  <c r="BO6" i="6"/>
  <c r="AH23" i="6"/>
  <c r="BO7" i="5"/>
  <c r="BO8" i="5"/>
  <c r="BO9" i="5"/>
  <c r="BO10" i="5"/>
  <c r="BK33" i="5" s="1"/>
  <c r="BO11" i="5"/>
  <c r="BO12" i="5"/>
  <c r="BO13" i="5"/>
  <c r="BO14" i="5"/>
  <c r="BO15" i="5"/>
  <c r="BO16" i="5"/>
  <c r="BO17" i="5"/>
  <c r="BK40" i="5" s="1"/>
  <c r="BO18" i="5"/>
  <c r="BO19" i="5"/>
  <c r="BO20" i="5"/>
  <c r="BO21" i="5"/>
  <c r="BK44" i="5" s="1"/>
  <c r="BO22" i="5"/>
  <c r="BO6" i="5"/>
  <c r="BK29" i="5" s="1"/>
  <c r="AD30" i="5"/>
  <c r="AD31" i="5"/>
  <c r="AD32" i="5"/>
  <c r="AD33" i="5"/>
  <c r="AD34" i="5"/>
  <c r="AD35" i="5"/>
  <c r="AD36" i="5"/>
  <c r="AD37" i="5"/>
  <c r="AD38" i="5"/>
  <c r="AD39" i="5"/>
  <c r="AD40" i="5"/>
  <c r="AD41" i="5"/>
  <c r="AD42" i="5"/>
  <c r="AD43" i="5"/>
  <c r="AD44" i="5"/>
  <c r="AD45" i="5"/>
  <c r="AD29" i="5"/>
  <c r="AH23" i="5"/>
  <c r="AU7" i="2"/>
  <c r="AU8" i="2"/>
  <c r="AU9" i="2"/>
  <c r="AQ31" i="2" s="1"/>
  <c r="AU10" i="2"/>
  <c r="AQ32" i="2" s="1"/>
  <c r="AU11" i="2"/>
  <c r="AU12" i="2"/>
  <c r="AU13" i="2"/>
  <c r="AU14" i="2"/>
  <c r="AU15" i="2"/>
  <c r="AQ37" i="2" s="1"/>
  <c r="AU16" i="2"/>
  <c r="AU17" i="2"/>
  <c r="AQ39" i="2" s="1"/>
  <c r="AU18" i="2"/>
  <c r="AU19" i="2"/>
  <c r="AU20" i="2"/>
  <c r="AU21" i="2"/>
  <c r="AU22" i="2"/>
  <c r="AU6" i="2"/>
  <c r="AQ28" i="2" s="1"/>
  <c r="J29" i="2"/>
  <c r="J30" i="2"/>
  <c r="J31" i="2"/>
  <c r="J32" i="2"/>
  <c r="J33" i="2"/>
  <c r="J34" i="2"/>
  <c r="J35" i="2"/>
  <c r="J36" i="2"/>
  <c r="J37" i="2"/>
  <c r="J38" i="2"/>
  <c r="J39" i="2"/>
  <c r="J40" i="2"/>
  <c r="J41" i="2"/>
  <c r="J42" i="2"/>
  <c r="J43" i="2"/>
  <c r="J44" i="2"/>
  <c r="J28" i="2"/>
  <c r="N23" i="2"/>
  <c r="BJ7" i="31"/>
  <c r="BJ8" i="31"/>
  <c r="BF30" i="31" s="1"/>
  <c r="BJ9" i="31"/>
  <c r="BJ10" i="31"/>
  <c r="BJ11" i="31"/>
  <c r="BJ12" i="31"/>
  <c r="BJ13" i="31"/>
  <c r="BJ14" i="31"/>
  <c r="BJ15" i="31"/>
  <c r="BJ16" i="31"/>
  <c r="BJ17" i="31"/>
  <c r="BF39" i="31" s="1"/>
  <c r="BJ18" i="31"/>
  <c r="BJ19" i="31"/>
  <c r="BJ20" i="31"/>
  <c r="BJ21" i="31"/>
  <c r="BJ22" i="31"/>
  <c r="BJ6" i="31"/>
  <c r="AD23" i="31"/>
  <c r="BJ7" i="17"/>
  <c r="BJ8" i="17"/>
  <c r="BJ9" i="17"/>
  <c r="BJ10" i="17"/>
  <c r="BJ11" i="17"/>
  <c r="BJ12" i="17"/>
  <c r="BF35" i="17" s="1"/>
  <c r="BJ13" i="17"/>
  <c r="BF36" i="17" s="1"/>
  <c r="BJ14" i="17"/>
  <c r="BF37" i="17" s="1"/>
  <c r="BJ15" i="17"/>
  <c r="BJ16" i="17"/>
  <c r="BJ17" i="17"/>
  <c r="BJ18" i="17"/>
  <c r="BJ19" i="17"/>
  <c r="BJ20" i="17"/>
  <c r="BF43" i="17" s="1"/>
  <c r="BJ21" i="17"/>
  <c r="BF44" i="17" s="1"/>
  <c r="BJ22" i="17"/>
  <c r="BF45" i="17" s="1"/>
  <c r="BJ6" i="17"/>
  <c r="G157" i="1"/>
  <c r="F157" i="1"/>
  <c r="I24" i="36"/>
  <c r="I48" i="36" s="1"/>
  <c r="AC30" i="20"/>
  <c r="AC31" i="20"/>
  <c r="AC32" i="20"/>
  <c r="AC33" i="20"/>
  <c r="AC34" i="20"/>
  <c r="AC35" i="20"/>
  <c r="AC36" i="20"/>
  <c r="AC37" i="20"/>
  <c r="AC38" i="20"/>
  <c r="AC39" i="20"/>
  <c r="AC40" i="20"/>
  <c r="AC41" i="20"/>
  <c r="AC42" i="20"/>
  <c r="AC43" i="20"/>
  <c r="AC44" i="20"/>
  <c r="AC45" i="20"/>
  <c r="AC29" i="20"/>
  <c r="AG23" i="20"/>
  <c r="AC29" i="15"/>
  <c r="AC30" i="15"/>
  <c r="AC31" i="15"/>
  <c r="AC32" i="15"/>
  <c r="AC33" i="15"/>
  <c r="AC34" i="15"/>
  <c r="AC35" i="15"/>
  <c r="AC36" i="15"/>
  <c r="AC37" i="15"/>
  <c r="AC38" i="15"/>
  <c r="AC39" i="15"/>
  <c r="AC40" i="15"/>
  <c r="AC41" i="15"/>
  <c r="AC42" i="15"/>
  <c r="AC43" i="15"/>
  <c r="AC44" i="15"/>
  <c r="AC28" i="15"/>
  <c r="AG23" i="15"/>
  <c r="F35" i="1"/>
  <c r="E35" i="1"/>
  <c r="AC29" i="6"/>
  <c r="AC30" i="6"/>
  <c r="AC31" i="6"/>
  <c r="AC32" i="6"/>
  <c r="AC33" i="6"/>
  <c r="AC34" i="6"/>
  <c r="AC35" i="6"/>
  <c r="AC36" i="6"/>
  <c r="AC37" i="6"/>
  <c r="AC38" i="6"/>
  <c r="AC39" i="6"/>
  <c r="AC40" i="6"/>
  <c r="AC41" i="6"/>
  <c r="AC42" i="6"/>
  <c r="AC43" i="6"/>
  <c r="AC44" i="6"/>
  <c r="AC28" i="6"/>
  <c r="AG23" i="6"/>
  <c r="AC30" i="5"/>
  <c r="AC31" i="5"/>
  <c r="AC32" i="5"/>
  <c r="AC33" i="5"/>
  <c r="AC34" i="5"/>
  <c r="AC35" i="5"/>
  <c r="AC36" i="5"/>
  <c r="AC37" i="5"/>
  <c r="AC38" i="5"/>
  <c r="AC39" i="5"/>
  <c r="AC40" i="5"/>
  <c r="AC41" i="5"/>
  <c r="AC42" i="5"/>
  <c r="AC43" i="5"/>
  <c r="AC44" i="5"/>
  <c r="AC45" i="5"/>
  <c r="AC29" i="5"/>
  <c r="AG23" i="5"/>
  <c r="J96" i="1"/>
  <c r="I96" i="1"/>
  <c r="H96" i="1"/>
  <c r="G96" i="1"/>
  <c r="I29" i="2"/>
  <c r="I30" i="2"/>
  <c r="I31" i="2"/>
  <c r="I32" i="2"/>
  <c r="I33" i="2"/>
  <c r="I34" i="2"/>
  <c r="I35" i="2"/>
  <c r="I36" i="2"/>
  <c r="I37" i="2"/>
  <c r="I38" i="2"/>
  <c r="I39" i="2"/>
  <c r="I40" i="2"/>
  <c r="I41" i="2"/>
  <c r="I42" i="2"/>
  <c r="I43" i="2"/>
  <c r="I44" i="2"/>
  <c r="I28" i="2"/>
  <c r="M23" i="2"/>
  <c r="M45" i="2" s="1"/>
  <c r="F229" i="1"/>
  <c r="F230" i="1"/>
  <c r="F231" i="1"/>
  <c r="F232" i="1"/>
  <c r="F233" i="1"/>
  <c r="F234" i="1"/>
  <c r="F235" i="1"/>
  <c r="F236" i="1"/>
  <c r="F237" i="1"/>
  <c r="F238" i="1"/>
  <c r="F239" i="1"/>
  <c r="F240" i="1"/>
  <c r="F241" i="1"/>
  <c r="F242" i="1"/>
  <c r="F243" i="1"/>
  <c r="F244" i="1"/>
  <c r="F245" i="1"/>
  <c r="F228" i="1"/>
  <c r="AC23" i="31"/>
  <c r="AC45" i="31" s="1"/>
  <c r="AC23" i="17"/>
  <c r="BJ23" i="17" s="1"/>
  <c r="D192" i="1"/>
  <c r="D191" i="1"/>
  <c r="G156" i="1"/>
  <c r="F156" i="1"/>
  <c r="H24" i="36"/>
  <c r="AB30" i="20"/>
  <c r="AB31" i="20"/>
  <c r="AB32" i="20"/>
  <c r="AB33" i="20"/>
  <c r="AB34" i="20"/>
  <c r="AB35" i="20"/>
  <c r="AB36" i="20"/>
  <c r="AB37" i="20"/>
  <c r="AB38" i="20"/>
  <c r="AB39" i="20"/>
  <c r="AB40" i="20"/>
  <c r="AB41" i="20"/>
  <c r="AB42" i="20"/>
  <c r="AB43" i="20"/>
  <c r="AB44" i="20"/>
  <c r="AB45" i="20"/>
  <c r="AB29" i="20"/>
  <c r="AF23" i="20"/>
  <c r="AB29" i="15"/>
  <c r="AB30" i="15"/>
  <c r="AB31" i="15"/>
  <c r="AB32" i="15"/>
  <c r="AB33" i="15"/>
  <c r="AB34" i="15"/>
  <c r="AB35" i="15"/>
  <c r="AB36" i="15"/>
  <c r="AB37" i="15"/>
  <c r="AB38" i="15"/>
  <c r="AB39" i="15"/>
  <c r="AB40" i="15"/>
  <c r="AB41" i="15"/>
  <c r="AB42" i="15"/>
  <c r="AB43" i="15"/>
  <c r="AB44" i="15"/>
  <c r="AB28" i="15"/>
  <c r="AF23" i="15"/>
  <c r="F34" i="1"/>
  <c r="E34" i="1"/>
  <c r="AB29" i="6"/>
  <c r="AB30" i="6"/>
  <c r="AB31" i="6"/>
  <c r="AB32" i="6"/>
  <c r="AB33" i="6"/>
  <c r="AB34" i="6"/>
  <c r="AB35" i="6"/>
  <c r="AB36" i="6"/>
  <c r="AB37" i="6"/>
  <c r="AB38" i="6"/>
  <c r="AB39" i="6"/>
  <c r="AB40" i="6"/>
  <c r="AB41" i="6"/>
  <c r="AB42" i="6"/>
  <c r="AB43" i="6"/>
  <c r="AB44" i="6"/>
  <c r="AB28" i="6"/>
  <c r="AF23" i="6"/>
  <c r="AB30" i="5"/>
  <c r="AB31" i="5"/>
  <c r="AB32" i="5"/>
  <c r="AB33" i="5"/>
  <c r="AB34" i="5"/>
  <c r="AB35" i="5"/>
  <c r="AB36" i="5"/>
  <c r="AB37" i="5"/>
  <c r="AB38" i="5"/>
  <c r="AB39" i="5"/>
  <c r="AB40" i="5"/>
  <c r="AB41" i="5"/>
  <c r="AB42" i="5"/>
  <c r="AB43" i="5"/>
  <c r="AB44" i="5"/>
  <c r="AB45" i="5"/>
  <c r="AB29" i="5"/>
  <c r="AF23" i="5"/>
  <c r="H29" i="2"/>
  <c r="H30" i="2"/>
  <c r="H31" i="2"/>
  <c r="H32" i="2"/>
  <c r="H33" i="2"/>
  <c r="H34" i="2"/>
  <c r="H35" i="2"/>
  <c r="H36" i="2"/>
  <c r="H37" i="2"/>
  <c r="H38" i="2"/>
  <c r="H39" i="2"/>
  <c r="H40" i="2"/>
  <c r="H41" i="2"/>
  <c r="H42" i="2"/>
  <c r="H43" i="2"/>
  <c r="H44" i="2"/>
  <c r="H28" i="2"/>
  <c r="J95" i="1"/>
  <c r="I95" i="1"/>
  <c r="H95" i="1"/>
  <c r="G95" i="1"/>
  <c r="AB23" i="31"/>
  <c r="G137" i="1"/>
  <c r="G138" i="1"/>
  <c r="G139" i="1"/>
  <c r="G140" i="1"/>
  <c r="G141" i="1"/>
  <c r="G142" i="1"/>
  <c r="G143" i="1"/>
  <c r="G144" i="1"/>
  <c r="G145" i="1"/>
  <c r="G146" i="1"/>
  <c r="G147" i="1"/>
  <c r="G148" i="1"/>
  <c r="G149" i="1"/>
  <c r="G150" i="1"/>
  <c r="G151" i="1"/>
  <c r="G152" i="1"/>
  <c r="G153" i="1"/>
  <c r="G154" i="1"/>
  <c r="G155" i="1"/>
  <c r="G132" i="1"/>
  <c r="G133" i="1"/>
  <c r="G134" i="1"/>
  <c r="G135" i="1"/>
  <c r="G136" i="1"/>
  <c r="G131" i="1"/>
  <c r="F155" i="1"/>
  <c r="AA30" i="20"/>
  <c r="AA31" i="20"/>
  <c r="AA32" i="20"/>
  <c r="AA33" i="20"/>
  <c r="AA34" i="20"/>
  <c r="AA35" i="20"/>
  <c r="AA36" i="20"/>
  <c r="AA37" i="20"/>
  <c r="AA38" i="20"/>
  <c r="AA39" i="20"/>
  <c r="AA40" i="20"/>
  <c r="AA41" i="20"/>
  <c r="AA42" i="20"/>
  <c r="AA43" i="20"/>
  <c r="AA44" i="20"/>
  <c r="AA45" i="20"/>
  <c r="AA29" i="20"/>
  <c r="AE23" i="20"/>
  <c r="AE46" i="20" s="1"/>
  <c r="AA29" i="15"/>
  <c r="AA30" i="15"/>
  <c r="AA31" i="15"/>
  <c r="AA32" i="15"/>
  <c r="AA33" i="15"/>
  <c r="AA34" i="15"/>
  <c r="AA35" i="15"/>
  <c r="AA36" i="15"/>
  <c r="AA37" i="15"/>
  <c r="AA38" i="15"/>
  <c r="AA39" i="15"/>
  <c r="AA40" i="15"/>
  <c r="AA41" i="15"/>
  <c r="AA42" i="15"/>
  <c r="AA43" i="15"/>
  <c r="AA44" i="15"/>
  <c r="AA28" i="15"/>
  <c r="AE23" i="15"/>
  <c r="AA23" i="31"/>
  <c r="F33" i="1"/>
  <c r="E33" i="1"/>
  <c r="AA29" i="6"/>
  <c r="AA30" i="6"/>
  <c r="AA31" i="6"/>
  <c r="AA32" i="6"/>
  <c r="AA33" i="6"/>
  <c r="AA34" i="6"/>
  <c r="AA35" i="6"/>
  <c r="AA36" i="6"/>
  <c r="AA37" i="6"/>
  <c r="AA38" i="6"/>
  <c r="AA39" i="6"/>
  <c r="AA40" i="6"/>
  <c r="AA41" i="6"/>
  <c r="AA42" i="6"/>
  <c r="AA43" i="6"/>
  <c r="AA44" i="6"/>
  <c r="AA28" i="6"/>
  <c r="AE23" i="6"/>
  <c r="AA30" i="5"/>
  <c r="AA31" i="5"/>
  <c r="AA32" i="5"/>
  <c r="AA33" i="5"/>
  <c r="AA34" i="5"/>
  <c r="AA35" i="5"/>
  <c r="AA36" i="5"/>
  <c r="AA37" i="5"/>
  <c r="AA38" i="5"/>
  <c r="AA39" i="5"/>
  <c r="AA40" i="5"/>
  <c r="AA41" i="5"/>
  <c r="AA42" i="5"/>
  <c r="AA43" i="5"/>
  <c r="AA44" i="5"/>
  <c r="AA45" i="5"/>
  <c r="AA29" i="5"/>
  <c r="AE23" i="5"/>
  <c r="J94" i="1"/>
  <c r="I94" i="1"/>
  <c r="H94" i="1"/>
  <c r="G94" i="1"/>
  <c r="G29" i="2"/>
  <c r="G30" i="2"/>
  <c r="G31" i="2"/>
  <c r="G32" i="2"/>
  <c r="G33" i="2"/>
  <c r="G34" i="2"/>
  <c r="G35" i="2"/>
  <c r="G36" i="2"/>
  <c r="G37" i="2"/>
  <c r="G38" i="2"/>
  <c r="G39" i="2"/>
  <c r="G40" i="2"/>
  <c r="G41" i="2"/>
  <c r="G42" i="2"/>
  <c r="G43" i="2"/>
  <c r="G44" i="2"/>
  <c r="G28" i="2"/>
  <c r="K23" i="2"/>
  <c r="F154" i="1"/>
  <c r="J93" i="1"/>
  <c r="I93" i="1"/>
  <c r="H93" i="1"/>
  <c r="G93" i="1"/>
  <c r="AJ8" i="36"/>
  <c r="AJ9" i="36"/>
  <c r="AJ10" i="36"/>
  <c r="AJ11" i="36"/>
  <c r="AJ12" i="36"/>
  <c r="AJ13" i="36"/>
  <c r="AJ14" i="36"/>
  <c r="AJ15" i="36"/>
  <c r="AF39" i="36" s="1"/>
  <c r="AJ16" i="36"/>
  <c r="AJ17" i="36"/>
  <c r="AJ18" i="36"/>
  <c r="AJ19" i="36"/>
  <c r="AJ20" i="36"/>
  <c r="AJ21" i="36"/>
  <c r="AJ22" i="36"/>
  <c r="AJ23" i="36"/>
  <c r="AJ7" i="36"/>
  <c r="F24" i="36"/>
  <c r="Z30" i="20"/>
  <c r="Z31" i="20"/>
  <c r="Z32" i="20"/>
  <c r="Z33" i="20"/>
  <c r="Z34" i="20"/>
  <c r="Z35" i="20"/>
  <c r="Z36" i="20"/>
  <c r="Z37" i="20"/>
  <c r="Z38" i="20"/>
  <c r="Z39" i="20"/>
  <c r="Z40" i="20"/>
  <c r="Z41" i="20"/>
  <c r="Z42" i="20"/>
  <c r="Z43" i="20"/>
  <c r="Z44" i="20"/>
  <c r="Z45" i="20"/>
  <c r="Z29" i="20"/>
  <c r="BN6" i="20"/>
  <c r="AD23" i="20"/>
  <c r="Z29" i="15"/>
  <c r="Z30" i="15"/>
  <c r="Z31" i="15"/>
  <c r="Z32" i="15"/>
  <c r="Z33" i="15"/>
  <c r="Z34" i="15"/>
  <c r="Z35" i="15"/>
  <c r="Z36" i="15"/>
  <c r="Z37" i="15"/>
  <c r="Z38" i="15"/>
  <c r="Z39" i="15"/>
  <c r="Z40" i="15"/>
  <c r="Z41" i="15"/>
  <c r="Z42" i="15"/>
  <c r="Z43" i="15"/>
  <c r="Z44" i="15"/>
  <c r="Z28" i="15"/>
  <c r="BN7" i="15"/>
  <c r="BI29" i="15" s="1"/>
  <c r="BN8" i="15"/>
  <c r="BI30" i="15" s="1"/>
  <c r="BN9" i="15"/>
  <c r="BI31" i="15" s="1"/>
  <c r="BN10" i="15"/>
  <c r="BI32" i="15" s="1"/>
  <c r="BN11" i="15"/>
  <c r="BI33" i="15" s="1"/>
  <c r="BN12" i="15"/>
  <c r="BI34" i="15" s="1"/>
  <c r="BN13" i="15"/>
  <c r="BI35" i="15" s="1"/>
  <c r="BN14" i="15"/>
  <c r="BN15" i="15"/>
  <c r="BI37" i="15" s="1"/>
  <c r="BN16" i="15"/>
  <c r="BI38" i="15" s="1"/>
  <c r="BN17" i="15"/>
  <c r="BI39" i="15" s="1"/>
  <c r="BN18" i="15"/>
  <c r="BN19" i="15"/>
  <c r="BI41" i="15" s="1"/>
  <c r="BN20" i="15"/>
  <c r="BI42" i="15" s="1"/>
  <c r="BN21" i="15"/>
  <c r="BN22" i="15"/>
  <c r="BI44" i="15" s="1"/>
  <c r="BN6" i="15"/>
  <c r="BI28" i="15" s="1"/>
  <c r="AD23" i="15"/>
  <c r="F29" i="2"/>
  <c r="F30" i="2"/>
  <c r="F31" i="2"/>
  <c r="F32" i="2"/>
  <c r="F33" i="2"/>
  <c r="F34" i="2"/>
  <c r="F35" i="2"/>
  <c r="F36" i="2"/>
  <c r="F37" i="2"/>
  <c r="F38" i="2"/>
  <c r="F39" i="2"/>
  <c r="F40" i="2"/>
  <c r="F41" i="2"/>
  <c r="F42" i="2"/>
  <c r="F43" i="2"/>
  <c r="F44" i="2"/>
  <c r="F28" i="2"/>
  <c r="AT7" i="2"/>
  <c r="AT8" i="2"/>
  <c r="AT9" i="2"/>
  <c r="AT10" i="2"/>
  <c r="AT11" i="2"/>
  <c r="AT12" i="2"/>
  <c r="AP34" i="2" s="1"/>
  <c r="AT13" i="2"/>
  <c r="AT14" i="2"/>
  <c r="AP36" i="2" s="1"/>
  <c r="AT15" i="2"/>
  <c r="AT16" i="2"/>
  <c r="AT17" i="2"/>
  <c r="AT18" i="2"/>
  <c r="AT19" i="2"/>
  <c r="AT20" i="2"/>
  <c r="AP42" i="2" s="1"/>
  <c r="AT21" i="2"/>
  <c r="AT22" i="2"/>
  <c r="AT6" i="2"/>
  <c r="J23" i="2"/>
  <c r="BI7" i="31"/>
  <c r="BI8" i="31"/>
  <c r="BI9" i="31"/>
  <c r="BI10" i="31"/>
  <c r="BI11" i="31"/>
  <c r="BI12" i="31"/>
  <c r="BI13" i="31"/>
  <c r="BI14" i="31"/>
  <c r="BI15" i="31"/>
  <c r="BI16" i="31"/>
  <c r="BI17" i="31"/>
  <c r="BI18" i="31"/>
  <c r="BI19" i="31"/>
  <c r="BI20" i="31"/>
  <c r="BI21" i="31"/>
  <c r="BI22" i="31"/>
  <c r="BI6" i="31"/>
  <c r="Z23" i="31"/>
  <c r="BI7" i="17"/>
  <c r="BI8" i="17"/>
  <c r="BI9" i="17"/>
  <c r="BI10" i="17"/>
  <c r="BI11" i="17"/>
  <c r="BI12" i="17"/>
  <c r="BI13" i="17"/>
  <c r="BI14" i="17"/>
  <c r="BI15" i="17"/>
  <c r="BI16" i="17"/>
  <c r="BI17" i="17"/>
  <c r="BI18" i="17"/>
  <c r="BI19" i="17"/>
  <c r="BI20" i="17"/>
  <c r="BI21" i="17"/>
  <c r="BI22" i="17"/>
  <c r="BI6" i="17"/>
  <c r="Z23" i="17"/>
  <c r="BD6" i="17"/>
  <c r="BE6" i="17"/>
  <c r="BF6" i="17"/>
  <c r="BG6" i="17"/>
  <c r="BH6" i="17"/>
  <c r="F32" i="1"/>
  <c r="E32" i="1"/>
  <c r="Z29" i="6"/>
  <c r="Z30" i="6"/>
  <c r="Z31" i="6"/>
  <c r="Z32" i="6"/>
  <c r="Z33" i="6"/>
  <c r="Z34" i="6"/>
  <c r="Z35" i="6"/>
  <c r="Z36" i="6"/>
  <c r="Z37" i="6"/>
  <c r="Z38" i="6"/>
  <c r="Z39" i="6"/>
  <c r="Z40" i="6"/>
  <c r="Z41" i="6"/>
  <c r="Z42" i="6"/>
  <c r="Z43" i="6"/>
  <c r="Z44" i="6"/>
  <c r="Z28" i="6"/>
  <c r="Z30" i="5"/>
  <c r="Z31" i="5"/>
  <c r="Z32" i="5"/>
  <c r="Z33" i="5"/>
  <c r="Z34" i="5"/>
  <c r="Z35" i="5"/>
  <c r="Z36" i="5"/>
  <c r="Z37" i="5"/>
  <c r="Z38" i="5"/>
  <c r="Z39" i="5"/>
  <c r="Z40" i="5"/>
  <c r="Z41" i="5"/>
  <c r="Z42" i="5"/>
  <c r="Z43" i="5"/>
  <c r="Z44" i="5"/>
  <c r="Z45" i="5"/>
  <c r="Z29" i="5"/>
  <c r="BN7" i="6"/>
  <c r="BN8" i="6"/>
  <c r="BN9" i="6"/>
  <c r="BN10" i="6"/>
  <c r="BN11" i="6"/>
  <c r="BN12" i="6"/>
  <c r="BN13" i="6"/>
  <c r="BN14" i="6"/>
  <c r="BN15" i="6"/>
  <c r="BN16" i="6"/>
  <c r="BN17" i="6"/>
  <c r="BJ39" i="6" s="1"/>
  <c r="BN18" i="6"/>
  <c r="BN19" i="6"/>
  <c r="BJ41" i="6" s="1"/>
  <c r="BN20" i="6"/>
  <c r="BN21" i="6"/>
  <c r="BN22" i="6"/>
  <c r="BN6" i="6"/>
  <c r="AD23" i="6"/>
  <c r="BN7" i="5"/>
  <c r="BN8" i="5"/>
  <c r="BN9" i="5"/>
  <c r="BN10" i="5"/>
  <c r="BN11" i="5"/>
  <c r="BJ34" i="5" s="1"/>
  <c r="BN12" i="5"/>
  <c r="BN13" i="5"/>
  <c r="BN14" i="5"/>
  <c r="BN15" i="5"/>
  <c r="BJ38" i="5" s="1"/>
  <c r="BN16" i="5"/>
  <c r="BN17" i="5"/>
  <c r="BJ40" i="5" s="1"/>
  <c r="BN18" i="5"/>
  <c r="BN19" i="5"/>
  <c r="BN20" i="5"/>
  <c r="BN21" i="5"/>
  <c r="BN22" i="5"/>
  <c r="BN6" i="5"/>
  <c r="AD23" i="5"/>
  <c r="F153" i="1"/>
  <c r="Y29" i="15"/>
  <c r="Y30" i="15"/>
  <c r="Y31" i="15"/>
  <c r="Y32" i="15"/>
  <c r="Y33" i="15"/>
  <c r="Y34" i="15"/>
  <c r="Y35" i="15"/>
  <c r="Y36" i="15"/>
  <c r="Y37" i="15"/>
  <c r="Y38" i="15"/>
  <c r="Y39" i="15"/>
  <c r="Y40" i="15"/>
  <c r="Y41" i="15"/>
  <c r="Y42" i="15"/>
  <c r="Y43" i="15"/>
  <c r="Y44" i="15"/>
  <c r="Y28" i="15"/>
  <c r="AC23" i="15"/>
  <c r="Y45" i="15" s="1"/>
  <c r="Y30" i="20"/>
  <c r="Y31" i="20"/>
  <c r="Y32" i="20"/>
  <c r="Y33" i="20"/>
  <c r="Y34" i="20"/>
  <c r="Y35" i="20"/>
  <c r="Y36" i="20"/>
  <c r="Y37" i="20"/>
  <c r="Y38" i="20"/>
  <c r="Y39" i="20"/>
  <c r="Y40" i="20"/>
  <c r="Y41" i="20"/>
  <c r="Y42" i="20"/>
  <c r="Y43" i="20"/>
  <c r="Y44" i="20"/>
  <c r="Y45" i="20"/>
  <c r="Y29" i="20"/>
  <c r="AC23" i="20"/>
  <c r="E24" i="36"/>
  <c r="E48" i="36" s="1"/>
  <c r="J92" i="1"/>
  <c r="I92" i="1"/>
  <c r="H92" i="1"/>
  <c r="F31" i="1"/>
  <c r="E31" i="1"/>
  <c r="G92" i="1"/>
  <c r="E29" i="2"/>
  <c r="E30" i="2"/>
  <c r="E31" i="2"/>
  <c r="E32" i="2"/>
  <c r="E33" i="2"/>
  <c r="E34" i="2"/>
  <c r="E35" i="2"/>
  <c r="E36" i="2"/>
  <c r="E37" i="2"/>
  <c r="E38" i="2"/>
  <c r="E39" i="2"/>
  <c r="E40" i="2"/>
  <c r="E41" i="2"/>
  <c r="E42" i="2"/>
  <c r="E43" i="2"/>
  <c r="E44" i="2"/>
  <c r="E28" i="2"/>
  <c r="I23" i="2"/>
  <c r="E45" i="2" s="1"/>
  <c r="Y23" i="31"/>
  <c r="Y23" i="17"/>
  <c r="Y29" i="6"/>
  <c r="Y30" i="6"/>
  <c r="Y31" i="6"/>
  <c r="Y32" i="6"/>
  <c r="Y33" i="6"/>
  <c r="Y34" i="6"/>
  <c r="Y35" i="6"/>
  <c r="Y36" i="6"/>
  <c r="Y37" i="6"/>
  <c r="Y38" i="6"/>
  <c r="Y39" i="6"/>
  <c r="Y40" i="6"/>
  <c r="Y41" i="6"/>
  <c r="Y42" i="6"/>
  <c r="Y43" i="6"/>
  <c r="Y44" i="6"/>
  <c r="Y28" i="6"/>
  <c r="AC23" i="6"/>
  <c r="Y30" i="5"/>
  <c r="Y31" i="5"/>
  <c r="Y32" i="5"/>
  <c r="Y33" i="5"/>
  <c r="Y34" i="5"/>
  <c r="Y35" i="5"/>
  <c r="Y36" i="5"/>
  <c r="Y37" i="5"/>
  <c r="Y38" i="5"/>
  <c r="Y39" i="5"/>
  <c r="Y40" i="5"/>
  <c r="Y41" i="5"/>
  <c r="Y42" i="5"/>
  <c r="Y43" i="5"/>
  <c r="Y44" i="5"/>
  <c r="Y45" i="5"/>
  <c r="Y29" i="5"/>
  <c r="AC23" i="5"/>
  <c r="D24" i="36"/>
  <c r="D48" i="36" s="1"/>
  <c r="F152" i="1"/>
  <c r="X29" i="15"/>
  <c r="X30" i="15"/>
  <c r="X31" i="15"/>
  <c r="X32" i="15"/>
  <c r="X33" i="15"/>
  <c r="X34" i="15"/>
  <c r="X35" i="15"/>
  <c r="X36" i="15"/>
  <c r="X37" i="15"/>
  <c r="X38" i="15"/>
  <c r="X39" i="15"/>
  <c r="X40" i="15"/>
  <c r="X41" i="15"/>
  <c r="X42" i="15"/>
  <c r="X43" i="15"/>
  <c r="X44" i="15"/>
  <c r="X28" i="15"/>
  <c r="AB23" i="15"/>
  <c r="X45" i="15" s="1"/>
  <c r="X30" i="20"/>
  <c r="X31" i="20"/>
  <c r="X32" i="20"/>
  <c r="X33" i="20"/>
  <c r="X34" i="20"/>
  <c r="X35" i="20"/>
  <c r="X36" i="20"/>
  <c r="X37" i="20"/>
  <c r="X38" i="20"/>
  <c r="X39" i="20"/>
  <c r="X40" i="20"/>
  <c r="X41" i="20"/>
  <c r="X42" i="20"/>
  <c r="X43" i="20"/>
  <c r="X44" i="20"/>
  <c r="X45" i="20"/>
  <c r="X29" i="20"/>
  <c r="AB23" i="20"/>
  <c r="F30" i="1"/>
  <c r="E30" i="1"/>
  <c r="X29" i="6"/>
  <c r="X30" i="6"/>
  <c r="X31" i="6"/>
  <c r="X32" i="6"/>
  <c r="X33" i="6"/>
  <c r="X34" i="6"/>
  <c r="X35" i="6"/>
  <c r="X36" i="6"/>
  <c r="X37" i="6"/>
  <c r="X38" i="6"/>
  <c r="X39" i="6"/>
  <c r="X40" i="6"/>
  <c r="X41" i="6"/>
  <c r="X42" i="6"/>
  <c r="X43" i="6"/>
  <c r="X44" i="6"/>
  <c r="X28" i="6"/>
  <c r="AB23" i="6"/>
  <c r="X30" i="5"/>
  <c r="X31" i="5"/>
  <c r="X32" i="5"/>
  <c r="X33" i="5"/>
  <c r="X34" i="5"/>
  <c r="X35" i="5"/>
  <c r="X36" i="5"/>
  <c r="X37" i="5"/>
  <c r="X38" i="5"/>
  <c r="X39" i="5"/>
  <c r="X40" i="5"/>
  <c r="X41" i="5"/>
  <c r="X42" i="5"/>
  <c r="X43" i="5"/>
  <c r="X44" i="5"/>
  <c r="X45" i="5"/>
  <c r="X29" i="5"/>
  <c r="AB23" i="5"/>
  <c r="E245" i="1"/>
  <c r="J91" i="1"/>
  <c r="I91" i="1"/>
  <c r="H91" i="1"/>
  <c r="G91" i="1"/>
  <c r="D29" i="2"/>
  <c r="D30" i="2"/>
  <c r="D31" i="2"/>
  <c r="D32" i="2"/>
  <c r="D33" i="2"/>
  <c r="D34" i="2"/>
  <c r="D35" i="2"/>
  <c r="D36" i="2"/>
  <c r="D37" i="2"/>
  <c r="D38" i="2"/>
  <c r="D39" i="2"/>
  <c r="D40" i="2"/>
  <c r="D41" i="2"/>
  <c r="D42" i="2"/>
  <c r="D43" i="2"/>
  <c r="D44" i="2"/>
  <c r="D28" i="2"/>
  <c r="H23" i="2"/>
  <c r="H45" i="2" s="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W30" i="20"/>
  <c r="W31" i="20"/>
  <c r="W32" i="20"/>
  <c r="W33" i="20"/>
  <c r="W34" i="20"/>
  <c r="W35" i="20"/>
  <c r="W36" i="20"/>
  <c r="W37" i="20"/>
  <c r="W38" i="20"/>
  <c r="W39" i="20"/>
  <c r="W40" i="20"/>
  <c r="W41" i="20"/>
  <c r="W42" i="20"/>
  <c r="W43" i="20"/>
  <c r="W44" i="20"/>
  <c r="W45" i="20"/>
  <c r="W29" i="20"/>
  <c r="AA23" i="20"/>
  <c r="BN23" i="20" s="1"/>
  <c r="F151" i="1"/>
  <c r="W29" i="15"/>
  <c r="W30" i="15"/>
  <c r="W31" i="15"/>
  <c r="W32" i="15"/>
  <c r="W33" i="15"/>
  <c r="W34" i="15"/>
  <c r="W35" i="15"/>
  <c r="W36" i="15"/>
  <c r="W37" i="15"/>
  <c r="W38" i="15"/>
  <c r="W39" i="15"/>
  <c r="W40" i="15"/>
  <c r="W41" i="15"/>
  <c r="W42" i="15"/>
  <c r="W43" i="15"/>
  <c r="W44" i="15"/>
  <c r="W28" i="15"/>
  <c r="AA23" i="15"/>
  <c r="W45" i="15" s="1"/>
  <c r="F29" i="1"/>
  <c r="E29" i="1"/>
  <c r="W29" i="6"/>
  <c r="W30" i="6"/>
  <c r="W31" i="6"/>
  <c r="W32" i="6"/>
  <c r="W33" i="6"/>
  <c r="W34" i="6"/>
  <c r="W35" i="6"/>
  <c r="W36" i="6"/>
  <c r="W37" i="6"/>
  <c r="W38" i="6"/>
  <c r="W39" i="6"/>
  <c r="W40" i="6"/>
  <c r="W41" i="6"/>
  <c r="W42" i="6"/>
  <c r="W43" i="6"/>
  <c r="W44" i="6"/>
  <c r="W28" i="6"/>
  <c r="AA23" i="6"/>
  <c r="W30" i="5"/>
  <c r="W31" i="5"/>
  <c r="W32" i="5"/>
  <c r="W33" i="5"/>
  <c r="W34" i="5"/>
  <c r="W35" i="5"/>
  <c r="W36" i="5"/>
  <c r="W37" i="5"/>
  <c r="W38" i="5"/>
  <c r="W39" i="5"/>
  <c r="W40" i="5"/>
  <c r="W41" i="5"/>
  <c r="W42" i="5"/>
  <c r="W43" i="5"/>
  <c r="W44" i="5"/>
  <c r="W45" i="5"/>
  <c r="W29" i="5"/>
  <c r="AA23" i="5"/>
  <c r="AA46" i="5" s="1"/>
  <c r="E244" i="1"/>
  <c r="J90" i="1"/>
  <c r="I90" i="1"/>
  <c r="H90" i="1"/>
  <c r="G90" i="1"/>
  <c r="C29" i="2"/>
  <c r="C30" i="2"/>
  <c r="C31" i="2"/>
  <c r="C32" i="2"/>
  <c r="C33" i="2"/>
  <c r="C34" i="2"/>
  <c r="C35" i="2"/>
  <c r="C36" i="2"/>
  <c r="C37" i="2"/>
  <c r="C38" i="2"/>
  <c r="C39" i="2"/>
  <c r="C40" i="2"/>
  <c r="C41" i="2"/>
  <c r="C42" i="2"/>
  <c r="C43" i="2"/>
  <c r="C44" i="2"/>
  <c r="C28" i="2"/>
  <c r="G23" i="2"/>
  <c r="C45" i="2" s="1"/>
  <c r="S29" i="31"/>
  <c r="S30" i="31"/>
  <c r="S31" i="31"/>
  <c r="S32" i="31"/>
  <c r="S33" i="31"/>
  <c r="S34" i="31"/>
  <c r="S35" i="31"/>
  <c r="S36" i="31"/>
  <c r="S37" i="31"/>
  <c r="S38" i="31"/>
  <c r="S39" i="31"/>
  <c r="S40" i="31"/>
  <c r="S41" i="31"/>
  <c r="S42" i="31"/>
  <c r="S43" i="31"/>
  <c r="S44" i="31"/>
  <c r="S28" i="31"/>
  <c r="W23" i="31"/>
  <c r="BI23" i="31" s="1"/>
  <c r="S45" i="17"/>
  <c r="S44" i="17"/>
  <c r="S43" i="17"/>
  <c r="S42" i="17"/>
  <c r="S41" i="17"/>
  <c r="S40" i="17"/>
  <c r="S39" i="17"/>
  <c r="S38" i="17"/>
  <c r="S37" i="17"/>
  <c r="S36" i="17"/>
  <c r="S35" i="17"/>
  <c r="S34" i="17"/>
  <c r="S33" i="17"/>
  <c r="S32" i="17"/>
  <c r="S31" i="17"/>
  <c r="S30" i="17"/>
  <c r="S29" i="17"/>
  <c r="W23" i="17"/>
  <c r="X23" i="20"/>
  <c r="W23" i="20"/>
  <c r="BH45" i="15"/>
  <c r="Z23" i="15"/>
  <c r="V30" i="20"/>
  <c r="V31" i="20"/>
  <c r="V32" i="20"/>
  <c r="V33" i="20"/>
  <c r="V34" i="20"/>
  <c r="V35" i="20"/>
  <c r="V36" i="20"/>
  <c r="V37" i="20"/>
  <c r="V38" i="20"/>
  <c r="V39" i="20"/>
  <c r="V40" i="20"/>
  <c r="V41" i="20"/>
  <c r="V42" i="20"/>
  <c r="V43" i="20"/>
  <c r="V44" i="20"/>
  <c r="V45" i="20"/>
  <c r="V29" i="20"/>
  <c r="Z23" i="20"/>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BH22" i="31"/>
  <c r="BG22" i="31"/>
  <c r="BF22" i="31"/>
  <c r="BE22" i="31"/>
  <c r="BD22" i="31"/>
  <c r="BH21" i="31"/>
  <c r="BG21" i="31"/>
  <c r="BF21" i="31"/>
  <c r="BE21" i="31"/>
  <c r="BD21" i="31"/>
  <c r="BH20" i="31"/>
  <c r="BG20" i="31"/>
  <c r="BF20" i="31"/>
  <c r="BE20" i="31"/>
  <c r="BD20" i="31"/>
  <c r="BH19" i="31"/>
  <c r="BG19" i="31"/>
  <c r="BF19" i="31"/>
  <c r="BE19" i="31"/>
  <c r="BD19" i="31"/>
  <c r="BH18" i="31"/>
  <c r="BG18" i="31"/>
  <c r="BF18" i="31"/>
  <c r="BE18" i="31"/>
  <c r="BD18" i="31"/>
  <c r="BH17" i="31"/>
  <c r="BG17" i="31"/>
  <c r="BF17" i="31"/>
  <c r="BE17" i="31"/>
  <c r="BD17" i="31"/>
  <c r="BH16" i="31"/>
  <c r="BG16" i="31"/>
  <c r="BF16" i="31"/>
  <c r="BE16" i="31"/>
  <c r="BD16" i="31"/>
  <c r="BH15" i="31"/>
  <c r="BG15" i="31"/>
  <c r="BF15" i="31"/>
  <c r="BE15" i="31"/>
  <c r="BD15" i="31"/>
  <c r="BH14" i="31"/>
  <c r="BG14" i="31"/>
  <c r="BF14" i="31"/>
  <c r="BE14" i="31"/>
  <c r="BD14" i="31"/>
  <c r="BH13" i="31"/>
  <c r="BG13" i="31"/>
  <c r="BF13" i="31"/>
  <c r="BE13" i="31"/>
  <c r="BD13" i="31"/>
  <c r="BH12" i="31"/>
  <c r="BG12" i="31"/>
  <c r="BF12" i="31"/>
  <c r="BE12" i="31"/>
  <c r="BD12" i="31"/>
  <c r="BH11" i="31"/>
  <c r="BG11" i="31"/>
  <c r="BF11" i="31"/>
  <c r="BE11" i="31"/>
  <c r="BD11" i="31"/>
  <c r="BH10" i="31"/>
  <c r="BG10" i="31"/>
  <c r="BF10" i="31"/>
  <c r="BE10" i="31"/>
  <c r="BD10" i="31"/>
  <c r="BH9" i="31"/>
  <c r="BG9" i="31"/>
  <c r="BF9" i="31"/>
  <c r="BE9" i="31"/>
  <c r="BD9" i="31"/>
  <c r="BH8" i="31"/>
  <c r="BG8" i="31"/>
  <c r="BF8" i="31"/>
  <c r="BE8" i="31"/>
  <c r="BD8" i="31"/>
  <c r="BH7" i="31"/>
  <c r="BG7" i="31"/>
  <c r="BF7" i="31"/>
  <c r="BE7" i="31"/>
  <c r="BD7" i="31"/>
  <c r="BH6" i="31"/>
  <c r="BG6" i="31"/>
  <c r="BF6" i="31"/>
  <c r="BE6" i="31"/>
  <c r="BD6" i="31"/>
  <c r="V23" i="31"/>
  <c r="D23" i="31"/>
  <c r="E23" i="31"/>
  <c r="F23" i="31"/>
  <c r="G23" i="31"/>
  <c r="H23" i="31"/>
  <c r="I23" i="31"/>
  <c r="J23" i="31"/>
  <c r="K23" i="31"/>
  <c r="L23" i="31"/>
  <c r="M23" i="31"/>
  <c r="N23" i="31"/>
  <c r="O23" i="31"/>
  <c r="P23" i="31"/>
  <c r="Q23" i="31"/>
  <c r="R23" i="31"/>
  <c r="S23" i="31"/>
  <c r="T23" i="31"/>
  <c r="T45" i="31" s="1"/>
  <c r="U23" i="31"/>
  <c r="C23" i="31"/>
  <c r="BD7" i="17"/>
  <c r="BE7" i="17"/>
  <c r="BF7" i="17"/>
  <c r="BG7" i="17"/>
  <c r="BD8" i="17"/>
  <c r="BE8" i="17"/>
  <c r="BF8" i="17"/>
  <c r="BB31" i="17" s="1"/>
  <c r="BG8" i="17"/>
  <c r="BD9" i="17"/>
  <c r="BE9" i="17"/>
  <c r="BF9" i="17"/>
  <c r="BG9" i="17"/>
  <c r="BD10" i="17"/>
  <c r="BE10" i="17"/>
  <c r="BF10" i="17"/>
  <c r="BB33" i="17" s="1"/>
  <c r="BG10" i="17"/>
  <c r="BD11" i="17"/>
  <c r="BE11" i="17"/>
  <c r="BF11" i="17"/>
  <c r="BG11" i="17"/>
  <c r="BD12" i="17"/>
  <c r="BE12" i="17"/>
  <c r="BF12" i="17"/>
  <c r="BG12" i="17"/>
  <c r="BD13" i="17"/>
  <c r="BE13" i="17"/>
  <c r="BF13" i="17"/>
  <c r="BG13" i="17"/>
  <c r="BD14" i="17"/>
  <c r="BE14" i="17"/>
  <c r="BF14" i="17"/>
  <c r="BG14" i="17"/>
  <c r="BD15" i="17"/>
  <c r="BE15" i="17"/>
  <c r="BF15" i="17"/>
  <c r="BG15" i="17"/>
  <c r="BD16" i="17"/>
  <c r="BE16" i="17"/>
  <c r="BF16" i="17"/>
  <c r="BB39" i="17" s="1"/>
  <c r="BG16" i="17"/>
  <c r="BD17" i="17"/>
  <c r="BE17" i="17"/>
  <c r="BF17" i="17"/>
  <c r="BG17" i="17"/>
  <c r="BD18" i="17"/>
  <c r="BE18" i="17"/>
  <c r="BF18" i="17"/>
  <c r="BG18" i="17"/>
  <c r="BD19" i="17"/>
  <c r="BE19" i="17"/>
  <c r="BF19" i="17"/>
  <c r="BG19" i="17"/>
  <c r="BD20" i="17"/>
  <c r="BE20" i="17"/>
  <c r="BF20" i="17"/>
  <c r="BB43" i="17" s="1"/>
  <c r="BG20" i="17"/>
  <c r="BD21" i="17"/>
  <c r="BE21" i="17"/>
  <c r="BF21" i="17"/>
  <c r="BG21" i="17"/>
  <c r="BD22" i="17"/>
  <c r="BE22" i="17"/>
  <c r="BF22" i="17"/>
  <c r="BB45" i="17" s="1"/>
  <c r="BG22" i="17"/>
  <c r="C23" i="17"/>
  <c r="D23" i="17"/>
  <c r="E23" i="17"/>
  <c r="F23" i="17"/>
  <c r="G23" i="17"/>
  <c r="H23" i="17"/>
  <c r="I23" i="17"/>
  <c r="I46" i="17" s="1"/>
  <c r="J23" i="17"/>
  <c r="K23" i="17"/>
  <c r="L23" i="17"/>
  <c r="M23" i="17"/>
  <c r="N23" i="17"/>
  <c r="O23" i="17"/>
  <c r="P23" i="17"/>
  <c r="Q23" i="17"/>
  <c r="M46" i="17" s="1"/>
  <c r="R23" i="17"/>
  <c r="S23" i="17"/>
  <c r="T23" i="17"/>
  <c r="U23" i="17"/>
  <c r="V23" i="17"/>
  <c r="O30" i="17"/>
  <c r="O31" i="17"/>
  <c r="O32" i="17"/>
  <c r="O33" i="17"/>
  <c r="O34" i="17"/>
  <c r="O35" i="17"/>
  <c r="O36" i="17"/>
  <c r="O37" i="17"/>
  <c r="O38" i="17"/>
  <c r="O39" i="17"/>
  <c r="O40" i="17"/>
  <c r="O41" i="17"/>
  <c r="O42" i="17"/>
  <c r="O43" i="17"/>
  <c r="O44" i="17"/>
  <c r="O45" i="17"/>
  <c r="Z23" i="5"/>
  <c r="V46" i="5" s="1"/>
  <c r="V29" i="6"/>
  <c r="V30" i="6"/>
  <c r="V31" i="6"/>
  <c r="V32" i="6"/>
  <c r="V33" i="6"/>
  <c r="V34" i="6"/>
  <c r="V35" i="6"/>
  <c r="V36" i="6"/>
  <c r="V37" i="6"/>
  <c r="V38" i="6"/>
  <c r="V39" i="6"/>
  <c r="V40" i="6"/>
  <c r="V41" i="6"/>
  <c r="V42" i="6"/>
  <c r="V43" i="6"/>
  <c r="V44" i="6"/>
  <c r="V28" i="6"/>
  <c r="Z23" i="6"/>
  <c r="V45" i="6" s="1"/>
  <c r="V30" i="5"/>
  <c r="V31" i="5"/>
  <c r="V32" i="5"/>
  <c r="V33" i="5"/>
  <c r="V34" i="5"/>
  <c r="V35" i="5"/>
  <c r="V36" i="5"/>
  <c r="V37" i="5"/>
  <c r="V38" i="5"/>
  <c r="V39" i="5"/>
  <c r="V40" i="5"/>
  <c r="V41" i="5"/>
  <c r="V42" i="5"/>
  <c r="V43" i="5"/>
  <c r="V44" i="5"/>
  <c r="V45" i="5"/>
  <c r="V29" i="5"/>
  <c r="R30" i="17"/>
  <c r="R31" i="17"/>
  <c r="R32" i="17"/>
  <c r="R33" i="17"/>
  <c r="R34" i="17"/>
  <c r="R35" i="17"/>
  <c r="R36" i="17"/>
  <c r="R37" i="17"/>
  <c r="R38" i="17"/>
  <c r="R39" i="17"/>
  <c r="R40" i="17"/>
  <c r="R41" i="17"/>
  <c r="R42" i="17"/>
  <c r="R43" i="17"/>
  <c r="R44" i="17"/>
  <c r="R45" i="17"/>
  <c r="R29" i="17"/>
  <c r="BH7" i="17"/>
  <c r="BH8" i="17"/>
  <c r="BH9" i="17"/>
  <c r="BC32" i="17" s="1"/>
  <c r="BH10" i="17"/>
  <c r="BC33" i="17" s="1"/>
  <c r="BH11" i="17"/>
  <c r="BH12" i="17"/>
  <c r="BH13" i="17"/>
  <c r="BH14" i="17"/>
  <c r="BC37" i="17" s="1"/>
  <c r="BH15" i="17"/>
  <c r="BH16" i="17"/>
  <c r="BH17" i="17"/>
  <c r="BH18" i="17"/>
  <c r="BC41" i="17" s="1"/>
  <c r="BH19" i="17"/>
  <c r="BH20" i="17"/>
  <c r="BH21" i="17"/>
  <c r="BH22" i="17"/>
  <c r="BM6" i="20"/>
  <c r="BM7" i="6"/>
  <c r="BM8" i="6"/>
  <c r="BM9" i="6"/>
  <c r="BM10" i="6"/>
  <c r="BM11" i="6"/>
  <c r="BM12" i="6"/>
  <c r="BI34" i="6" s="1"/>
  <c r="BM13" i="6"/>
  <c r="BI35" i="6" s="1"/>
  <c r="BM14" i="6"/>
  <c r="BM15" i="6"/>
  <c r="BM16" i="6"/>
  <c r="BM17" i="6"/>
  <c r="BM18" i="6"/>
  <c r="BM19" i="6"/>
  <c r="BI41" i="6" s="1"/>
  <c r="BM20" i="6"/>
  <c r="BM21" i="6"/>
  <c r="BM22" i="6"/>
  <c r="BM6" i="6"/>
  <c r="BM7" i="5"/>
  <c r="BM8" i="5"/>
  <c r="BI31" i="5" s="1"/>
  <c r="BM9" i="5"/>
  <c r="BI32" i="5" s="1"/>
  <c r="BM10" i="5"/>
  <c r="BI33" i="5" s="1"/>
  <c r="BM11" i="5"/>
  <c r="BM12" i="5"/>
  <c r="BM13" i="5"/>
  <c r="BM14" i="5"/>
  <c r="BM15" i="5"/>
  <c r="BM16" i="5"/>
  <c r="BM17" i="5"/>
  <c r="BM18" i="5"/>
  <c r="BM19" i="5"/>
  <c r="BM20" i="5"/>
  <c r="BM21" i="5"/>
  <c r="BM22" i="5"/>
  <c r="BM6" i="5"/>
  <c r="AS7" i="2"/>
  <c r="AN29" i="2" s="1"/>
  <c r="AS8" i="2"/>
  <c r="AN30" i="2" s="1"/>
  <c r="AS9" i="2"/>
  <c r="AS10" i="2"/>
  <c r="AN32" i="2" s="1"/>
  <c r="AS11" i="2"/>
  <c r="AN33" i="2" s="1"/>
  <c r="AS12" i="2"/>
  <c r="AN34" i="2" s="1"/>
  <c r="AS13" i="2"/>
  <c r="AN35" i="2" s="1"/>
  <c r="AS14" i="2"/>
  <c r="AN36" i="2" s="1"/>
  <c r="AS15" i="2"/>
  <c r="AN37" i="2" s="1"/>
  <c r="AS16" i="2"/>
  <c r="AN38" i="2" s="1"/>
  <c r="AS17" i="2"/>
  <c r="AS18" i="2"/>
  <c r="AN40" i="2" s="1"/>
  <c r="AS19" i="2"/>
  <c r="AN41" i="2" s="1"/>
  <c r="AS20" i="2"/>
  <c r="AN42" i="2" s="1"/>
  <c r="AS21" i="2"/>
  <c r="AN43" i="2" s="1"/>
  <c r="AS22" i="2"/>
  <c r="AN44" i="2" s="1"/>
  <c r="AS6" i="2"/>
  <c r="AN28" i="2" s="1"/>
  <c r="E243" i="1"/>
  <c r="F150" i="1"/>
  <c r="J89" i="1"/>
  <c r="I89" i="1"/>
  <c r="H89" i="1"/>
  <c r="G89" i="1"/>
  <c r="F28" i="1"/>
  <c r="E28" i="1"/>
  <c r="T30" i="20"/>
  <c r="T31" i="20"/>
  <c r="T32" i="20"/>
  <c r="T33" i="20"/>
  <c r="T34" i="20"/>
  <c r="T35" i="20"/>
  <c r="T36" i="20"/>
  <c r="T37" i="20"/>
  <c r="T38" i="20"/>
  <c r="T39" i="20"/>
  <c r="T40" i="20"/>
  <c r="T41" i="20"/>
  <c r="T42" i="20"/>
  <c r="T43" i="20"/>
  <c r="T44" i="20"/>
  <c r="T45" i="20"/>
  <c r="F149" i="1"/>
  <c r="U30" i="20"/>
  <c r="U31" i="20"/>
  <c r="U32" i="20"/>
  <c r="U33" i="20"/>
  <c r="U34" i="20"/>
  <c r="U35" i="20"/>
  <c r="U36" i="20"/>
  <c r="U37" i="20"/>
  <c r="U38" i="20"/>
  <c r="U39" i="20"/>
  <c r="U40" i="20"/>
  <c r="U41" i="20"/>
  <c r="U42" i="20"/>
  <c r="U43" i="20"/>
  <c r="U44" i="20"/>
  <c r="U45" i="20"/>
  <c r="U29" i="20"/>
  <c r="Y23" i="20"/>
  <c r="E242" i="1"/>
  <c r="F27" i="1"/>
  <c r="E27" i="1"/>
  <c r="Q30" i="17"/>
  <c r="Q31" i="17"/>
  <c r="Q32" i="17"/>
  <c r="Q33" i="17"/>
  <c r="Q34" i="17"/>
  <c r="Q35" i="17"/>
  <c r="Q36" i="17"/>
  <c r="Q37" i="17"/>
  <c r="Q38" i="17"/>
  <c r="Q39" i="17"/>
  <c r="Q40" i="17"/>
  <c r="Q41" i="17"/>
  <c r="Q42" i="17"/>
  <c r="Q43" i="17"/>
  <c r="Q44" i="17"/>
  <c r="Q45" i="17"/>
  <c r="Q29" i="17"/>
  <c r="U29" i="6"/>
  <c r="U30" i="6"/>
  <c r="U31" i="6"/>
  <c r="U32" i="6"/>
  <c r="U33" i="6"/>
  <c r="U34" i="6"/>
  <c r="U35" i="6"/>
  <c r="U36" i="6"/>
  <c r="U37" i="6"/>
  <c r="U38" i="6"/>
  <c r="U39" i="6"/>
  <c r="U40" i="6"/>
  <c r="U41" i="6"/>
  <c r="U42" i="6"/>
  <c r="U43" i="6"/>
  <c r="U44" i="6"/>
  <c r="U28" i="6"/>
  <c r="Y23" i="6"/>
  <c r="U30" i="5"/>
  <c r="U31" i="5"/>
  <c r="U32" i="5"/>
  <c r="U33" i="5"/>
  <c r="U34" i="5"/>
  <c r="U35" i="5"/>
  <c r="U36" i="5"/>
  <c r="U37" i="5"/>
  <c r="U38" i="5"/>
  <c r="U39" i="5"/>
  <c r="U40" i="5"/>
  <c r="U41" i="5"/>
  <c r="U42" i="5"/>
  <c r="U43" i="5"/>
  <c r="U44" i="5"/>
  <c r="U45" i="5"/>
  <c r="U29" i="5"/>
  <c r="Y23" i="5"/>
  <c r="J88" i="1"/>
  <c r="I88" i="1"/>
  <c r="H88" i="1"/>
  <c r="G88" i="1"/>
  <c r="F26" i="1"/>
  <c r="E26" i="1"/>
  <c r="E241" i="1"/>
  <c r="F148" i="1"/>
  <c r="T29" i="20"/>
  <c r="P30" i="17"/>
  <c r="P31" i="17"/>
  <c r="P32" i="17"/>
  <c r="P33" i="17"/>
  <c r="P34" i="17"/>
  <c r="P35" i="17"/>
  <c r="P36" i="17"/>
  <c r="P37" i="17"/>
  <c r="P38" i="17"/>
  <c r="P39" i="17"/>
  <c r="P40" i="17"/>
  <c r="P41" i="17"/>
  <c r="P42" i="17"/>
  <c r="P43" i="17"/>
  <c r="P44" i="17"/>
  <c r="P45" i="17"/>
  <c r="P29" i="17"/>
  <c r="T29" i="6"/>
  <c r="T30" i="6"/>
  <c r="T31" i="6"/>
  <c r="T32" i="6"/>
  <c r="T33" i="6"/>
  <c r="T34" i="6"/>
  <c r="T35" i="6"/>
  <c r="T36" i="6"/>
  <c r="T37" i="6"/>
  <c r="T38" i="6"/>
  <c r="T39" i="6"/>
  <c r="T40" i="6"/>
  <c r="T41" i="6"/>
  <c r="T42" i="6"/>
  <c r="T43" i="6"/>
  <c r="T44" i="6"/>
  <c r="T28" i="6"/>
  <c r="X23" i="6"/>
  <c r="T30" i="5"/>
  <c r="T31" i="5"/>
  <c r="T32" i="5"/>
  <c r="T33" i="5"/>
  <c r="T34" i="5"/>
  <c r="T35" i="5"/>
  <c r="T36" i="5"/>
  <c r="T37" i="5"/>
  <c r="T38" i="5"/>
  <c r="T39" i="5"/>
  <c r="T40" i="5"/>
  <c r="T41" i="5"/>
  <c r="T42" i="5"/>
  <c r="T43" i="5"/>
  <c r="T44" i="5"/>
  <c r="T45" i="5"/>
  <c r="T29" i="5"/>
  <c r="X23" i="5"/>
  <c r="BH6" i="5"/>
  <c r="BD29" i="5" s="1"/>
  <c r="BI6" i="5"/>
  <c r="BH7" i="5"/>
  <c r="BI7" i="5"/>
  <c r="BH8" i="5"/>
  <c r="BD31" i="5" s="1"/>
  <c r="BI8" i="5"/>
  <c r="BH9" i="5"/>
  <c r="BI9" i="5"/>
  <c r="BH10" i="5"/>
  <c r="BI10" i="5"/>
  <c r="BH11" i="5"/>
  <c r="BI11" i="5"/>
  <c r="BH12" i="5"/>
  <c r="BI12" i="5"/>
  <c r="BH13" i="5"/>
  <c r="BI13" i="5"/>
  <c r="BH14" i="5"/>
  <c r="BI14" i="5"/>
  <c r="BH15" i="5"/>
  <c r="BI15" i="5"/>
  <c r="BH16" i="5"/>
  <c r="BD39" i="5" s="1"/>
  <c r="BI16" i="5"/>
  <c r="BH17" i="5"/>
  <c r="BI17" i="5"/>
  <c r="BH18" i="5"/>
  <c r="BI18" i="5"/>
  <c r="BH19" i="5"/>
  <c r="BI19" i="5"/>
  <c r="BH20" i="5"/>
  <c r="BI20" i="5"/>
  <c r="BH21" i="5"/>
  <c r="BI21" i="5"/>
  <c r="BH22" i="5"/>
  <c r="BD45" i="5" s="1"/>
  <c r="BI22" i="5"/>
  <c r="J87" i="1"/>
  <c r="I87" i="1"/>
  <c r="H87" i="1"/>
  <c r="G87" i="1"/>
  <c r="E240" i="1"/>
  <c r="O29" i="17"/>
  <c r="L30" i="17"/>
  <c r="L31" i="17"/>
  <c r="L32" i="17"/>
  <c r="L33" i="17"/>
  <c r="L34" i="17"/>
  <c r="L35" i="17"/>
  <c r="L36" i="17"/>
  <c r="L37" i="17"/>
  <c r="L38" i="17"/>
  <c r="L39" i="17"/>
  <c r="L40" i="17"/>
  <c r="L41" i="17"/>
  <c r="L42" i="17"/>
  <c r="L43" i="17"/>
  <c r="L44" i="17"/>
  <c r="L45" i="17"/>
  <c r="L29" i="17"/>
  <c r="F147" i="1"/>
  <c r="F25" i="1"/>
  <c r="E25" i="1"/>
  <c r="S30" i="20"/>
  <c r="S31" i="20"/>
  <c r="S32" i="20"/>
  <c r="S33" i="20"/>
  <c r="S34" i="20"/>
  <c r="S35" i="20"/>
  <c r="S36" i="20"/>
  <c r="S37" i="20"/>
  <c r="S38" i="20"/>
  <c r="S39" i="20"/>
  <c r="S40" i="20"/>
  <c r="S41" i="20"/>
  <c r="S42" i="20"/>
  <c r="S43" i="20"/>
  <c r="S44" i="20"/>
  <c r="S45" i="20"/>
  <c r="S23" i="20"/>
  <c r="O46" i="20" s="1"/>
  <c r="S29" i="20"/>
  <c r="S29" i="6"/>
  <c r="S30" i="6"/>
  <c r="S31" i="6"/>
  <c r="S32" i="6"/>
  <c r="S33" i="6"/>
  <c r="S34" i="6"/>
  <c r="S35" i="6"/>
  <c r="S36" i="6"/>
  <c r="S37" i="6"/>
  <c r="S38" i="6"/>
  <c r="S39" i="6"/>
  <c r="S40" i="6"/>
  <c r="S41" i="6"/>
  <c r="S42" i="6"/>
  <c r="S43" i="6"/>
  <c r="S44" i="6"/>
  <c r="W23" i="6"/>
  <c r="S23" i="6"/>
  <c r="S28" i="6"/>
  <c r="S42" i="5"/>
  <c r="S43" i="5"/>
  <c r="S44" i="5"/>
  <c r="S45" i="5"/>
  <c r="W23" i="5"/>
  <c r="S23" i="5"/>
  <c r="S30" i="5"/>
  <c r="S31" i="5"/>
  <c r="S32" i="5"/>
  <c r="S33" i="5"/>
  <c r="S34" i="5"/>
  <c r="S35" i="5"/>
  <c r="S36" i="5"/>
  <c r="S37" i="5"/>
  <c r="S38" i="5"/>
  <c r="S39" i="5"/>
  <c r="S40" i="5"/>
  <c r="S41" i="5"/>
  <c r="S29" i="5"/>
  <c r="J86" i="1"/>
  <c r="I86" i="1"/>
  <c r="H86" i="1"/>
  <c r="G86" i="1"/>
  <c r="E239" i="1"/>
  <c r="E238" i="1"/>
  <c r="E237" i="1"/>
  <c r="E236" i="1"/>
  <c r="E235" i="1"/>
  <c r="E234" i="1"/>
  <c r="E233" i="1"/>
  <c r="E232" i="1"/>
  <c r="E231" i="1"/>
  <c r="E230" i="1"/>
  <c r="E229" i="1"/>
  <c r="E228" i="1"/>
  <c r="V23" i="20"/>
  <c r="U23" i="20"/>
  <c r="T23" i="20"/>
  <c r="P46" i="20" s="1"/>
  <c r="F146" i="1"/>
  <c r="BK6" i="20"/>
  <c r="BL6" i="20"/>
  <c r="R30" i="20"/>
  <c r="R31" i="20"/>
  <c r="R32" i="20"/>
  <c r="R33" i="20"/>
  <c r="R34" i="20"/>
  <c r="R35" i="20"/>
  <c r="R36" i="20"/>
  <c r="R37" i="20"/>
  <c r="R38" i="20"/>
  <c r="R39" i="20"/>
  <c r="R40" i="20"/>
  <c r="R41" i="20"/>
  <c r="R42" i="20"/>
  <c r="R43" i="20"/>
  <c r="R44" i="20"/>
  <c r="R45" i="20"/>
  <c r="R23" i="20"/>
  <c r="R29" i="20"/>
  <c r="F132" i="1"/>
  <c r="F133" i="1"/>
  <c r="F134" i="1"/>
  <c r="F131" i="1"/>
  <c r="J71" i="1"/>
  <c r="J72" i="1"/>
  <c r="J73" i="1"/>
  <c r="J70" i="1"/>
  <c r="I71" i="1"/>
  <c r="I72" i="1"/>
  <c r="I73" i="1"/>
  <c r="I70" i="1"/>
  <c r="H71" i="1"/>
  <c r="H72" i="1"/>
  <c r="H73" i="1"/>
  <c r="H70" i="1"/>
  <c r="G71" i="1"/>
  <c r="G72" i="1"/>
  <c r="G73" i="1"/>
  <c r="G70"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5" i="1"/>
  <c r="I85" i="1"/>
  <c r="H85" i="1"/>
  <c r="G85" i="1"/>
  <c r="BL6" i="6"/>
  <c r="BK6" i="6"/>
  <c r="BK7" i="6"/>
  <c r="BK8" i="6"/>
  <c r="BK9" i="6"/>
  <c r="BK10" i="6"/>
  <c r="BK11" i="6"/>
  <c r="BK12" i="6"/>
  <c r="BK13" i="6"/>
  <c r="BK14" i="6"/>
  <c r="BK15" i="6"/>
  <c r="BK16" i="6"/>
  <c r="BK17" i="6"/>
  <c r="BK18" i="6"/>
  <c r="BK19" i="6"/>
  <c r="BK20" i="6"/>
  <c r="BK21" i="6"/>
  <c r="BK22" i="6"/>
  <c r="BL7" i="6"/>
  <c r="BG29" i="6" s="1"/>
  <c r="BL8" i="6"/>
  <c r="BG30" i="6" s="1"/>
  <c r="BL9" i="6"/>
  <c r="BL10" i="6"/>
  <c r="BG32" i="6" s="1"/>
  <c r="BL11" i="6"/>
  <c r="BG33" i="6" s="1"/>
  <c r="BL12" i="6"/>
  <c r="BG34" i="6" s="1"/>
  <c r="BL13" i="6"/>
  <c r="BL14" i="6"/>
  <c r="BG36" i="6" s="1"/>
  <c r="BL15" i="6"/>
  <c r="BG37" i="6" s="1"/>
  <c r="BL16" i="6"/>
  <c r="BL17" i="6"/>
  <c r="BL18" i="6"/>
  <c r="BL19" i="6"/>
  <c r="BG41" i="6" s="1"/>
  <c r="BL20" i="6"/>
  <c r="BL21" i="6"/>
  <c r="BG43" i="6" s="1"/>
  <c r="BL22" i="6"/>
  <c r="BG44" i="6" s="1"/>
  <c r="T23" i="6"/>
  <c r="U23" i="6"/>
  <c r="R29" i="5"/>
  <c r="R29" i="6"/>
  <c r="R30" i="6"/>
  <c r="R31" i="6"/>
  <c r="R32" i="6"/>
  <c r="R33" i="6"/>
  <c r="R34" i="6"/>
  <c r="R35" i="6"/>
  <c r="R36" i="6"/>
  <c r="R37" i="6"/>
  <c r="R38" i="6"/>
  <c r="R39" i="6"/>
  <c r="R40" i="6"/>
  <c r="R41" i="6"/>
  <c r="R42" i="6"/>
  <c r="R43" i="6"/>
  <c r="R44" i="6"/>
  <c r="R23" i="6"/>
  <c r="R45" i="6" s="1"/>
  <c r="R28" i="6"/>
  <c r="BL7" i="5"/>
  <c r="BK7" i="5"/>
  <c r="BL8" i="5"/>
  <c r="BK8" i="5"/>
  <c r="BL9" i="5"/>
  <c r="BK9" i="5"/>
  <c r="BL10" i="5"/>
  <c r="BK10" i="5"/>
  <c r="BL11" i="5"/>
  <c r="BK11" i="5"/>
  <c r="BL12" i="5"/>
  <c r="BH35" i="5" s="1"/>
  <c r="BK12" i="5"/>
  <c r="BL13" i="5"/>
  <c r="BH36" i="5" s="1"/>
  <c r="BK13" i="5"/>
  <c r="BL14" i="5"/>
  <c r="BK14" i="5"/>
  <c r="BL15" i="5"/>
  <c r="BK15" i="5"/>
  <c r="BL16" i="5"/>
  <c r="BK16" i="5"/>
  <c r="BL17" i="5"/>
  <c r="BK17" i="5"/>
  <c r="BL18" i="5"/>
  <c r="BK18" i="5"/>
  <c r="BL19" i="5"/>
  <c r="BK19" i="5"/>
  <c r="BL20" i="5"/>
  <c r="BH43" i="5" s="1"/>
  <c r="BK20" i="5"/>
  <c r="BL21" i="5"/>
  <c r="BH44" i="5" s="1"/>
  <c r="BK21" i="5"/>
  <c r="BL22" i="5"/>
  <c r="BK22" i="5"/>
  <c r="T23" i="5"/>
  <c r="U23" i="5"/>
  <c r="BK6" i="5"/>
  <c r="BL6" i="5"/>
  <c r="BH29" i="5" s="1"/>
  <c r="R30" i="5"/>
  <c r="R31" i="5"/>
  <c r="R32" i="5"/>
  <c r="R33" i="5"/>
  <c r="R34" i="5"/>
  <c r="R35" i="5"/>
  <c r="R36" i="5"/>
  <c r="R37" i="5"/>
  <c r="R38" i="5"/>
  <c r="R39" i="5"/>
  <c r="R40" i="5"/>
  <c r="R41" i="5"/>
  <c r="R42" i="5"/>
  <c r="R43" i="5"/>
  <c r="R44" i="5"/>
  <c r="R45" i="5"/>
  <c r="R23" i="5"/>
  <c r="R46" i="5" s="1"/>
  <c r="N30" i="17"/>
  <c r="N31" i="17"/>
  <c r="N32" i="17"/>
  <c r="N33" i="17"/>
  <c r="N34" i="17"/>
  <c r="N35" i="17"/>
  <c r="N36" i="17"/>
  <c r="N37" i="17"/>
  <c r="N38" i="17"/>
  <c r="N39" i="17"/>
  <c r="N40" i="17"/>
  <c r="N41" i="17"/>
  <c r="N42" i="17"/>
  <c r="N43" i="17"/>
  <c r="N44" i="17"/>
  <c r="N45" i="17"/>
  <c r="N29" i="17"/>
  <c r="AM29" i="2"/>
  <c r="AM30" i="2"/>
  <c r="AM38" i="2"/>
  <c r="AL42" i="2"/>
  <c r="AQ23" i="2"/>
  <c r="J84" i="1"/>
  <c r="I84" i="1"/>
  <c r="H84" i="1"/>
  <c r="F145" i="1"/>
  <c r="G84" i="1"/>
  <c r="M30" i="17"/>
  <c r="M31" i="17"/>
  <c r="M32" i="17"/>
  <c r="M33" i="17"/>
  <c r="M34" i="17"/>
  <c r="M35" i="17"/>
  <c r="M36" i="17"/>
  <c r="M37" i="17"/>
  <c r="M38" i="17"/>
  <c r="M39" i="17"/>
  <c r="M40" i="17"/>
  <c r="M41" i="17"/>
  <c r="M42" i="17"/>
  <c r="M43" i="17"/>
  <c r="M44" i="17"/>
  <c r="M45" i="17"/>
  <c r="M29" i="17"/>
  <c r="Q30" i="20"/>
  <c r="Q31" i="20"/>
  <c r="Q32" i="20"/>
  <c r="Q33" i="20"/>
  <c r="Q34" i="20"/>
  <c r="Q35" i="20"/>
  <c r="Q36" i="20"/>
  <c r="Q37" i="20"/>
  <c r="Q38" i="20"/>
  <c r="Q39" i="20"/>
  <c r="Q40" i="20"/>
  <c r="Q41" i="20"/>
  <c r="Q42" i="20"/>
  <c r="Q43" i="20"/>
  <c r="Q44" i="20"/>
  <c r="Q45" i="20"/>
  <c r="Q23" i="20"/>
  <c r="Q46" i="20" s="1"/>
  <c r="Q29" i="20"/>
  <c r="Q29" i="6"/>
  <c r="Q30" i="6"/>
  <c r="Q31" i="6"/>
  <c r="Q32" i="6"/>
  <c r="Q33" i="6"/>
  <c r="Q34" i="6"/>
  <c r="Q35" i="6"/>
  <c r="Q36" i="6"/>
  <c r="Q37" i="6"/>
  <c r="Q38" i="6"/>
  <c r="Q39" i="6"/>
  <c r="Q40" i="6"/>
  <c r="Q41" i="6"/>
  <c r="Q42" i="6"/>
  <c r="Q43" i="6"/>
  <c r="Q44" i="6"/>
  <c r="Q23" i="6"/>
  <c r="Q28" i="6"/>
  <c r="Q30" i="5"/>
  <c r="Q31" i="5"/>
  <c r="Q32" i="5"/>
  <c r="Q33" i="5"/>
  <c r="Q34" i="5"/>
  <c r="Q35" i="5"/>
  <c r="Q36" i="5"/>
  <c r="Q37" i="5"/>
  <c r="Q38" i="5"/>
  <c r="Q39" i="5"/>
  <c r="Q40" i="5"/>
  <c r="Q41" i="5"/>
  <c r="Q42" i="5"/>
  <c r="Q43" i="5"/>
  <c r="Q44" i="5"/>
  <c r="Q45" i="5"/>
  <c r="Q23" i="5"/>
  <c r="M46" i="5" s="1"/>
  <c r="Q29" i="5"/>
  <c r="F144" i="1"/>
  <c r="P30" i="20"/>
  <c r="P31" i="20"/>
  <c r="P32" i="20"/>
  <c r="P33" i="20"/>
  <c r="P34" i="20"/>
  <c r="P35" i="20"/>
  <c r="P36" i="20"/>
  <c r="P37" i="20"/>
  <c r="P38" i="20"/>
  <c r="P39" i="20"/>
  <c r="P40" i="20"/>
  <c r="P41" i="20"/>
  <c r="P42" i="20"/>
  <c r="P43" i="20"/>
  <c r="P44" i="20"/>
  <c r="P45" i="20"/>
  <c r="P29" i="20"/>
  <c r="P29" i="6"/>
  <c r="P30" i="6"/>
  <c r="P31" i="6"/>
  <c r="P32" i="6"/>
  <c r="P33" i="6"/>
  <c r="P34" i="6"/>
  <c r="P35" i="6"/>
  <c r="P36" i="6"/>
  <c r="P37" i="6"/>
  <c r="P38" i="6"/>
  <c r="P39" i="6"/>
  <c r="P40" i="6"/>
  <c r="P41" i="6"/>
  <c r="P42" i="6"/>
  <c r="P43" i="6"/>
  <c r="P44" i="6"/>
  <c r="P23" i="6"/>
  <c r="P28" i="6"/>
  <c r="P30" i="5"/>
  <c r="P31" i="5"/>
  <c r="P32" i="5"/>
  <c r="P33" i="5"/>
  <c r="P34" i="5"/>
  <c r="P35" i="5"/>
  <c r="P36" i="5"/>
  <c r="P37" i="5"/>
  <c r="P38" i="5"/>
  <c r="P39" i="5"/>
  <c r="P40" i="5"/>
  <c r="P41" i="5"/>
  <c r="P42" i="5"/>
  <c r="P43" i="5"/>
  <c r="P44" i="5"/>
  <c r="P45" i="5"/>
  <c r="P23" i="5"/>
  <c r="P29" i="5"/>
  <c r="J83" i="1"/>
  <c r="I83" i="1"/>
  <c r="H83" i="1"/>
  <c r="G83" i="1"/>
  <c r="F139" i="1"/>
  <c r="F142" i="1"/>
  <c r="F143" i="1"/>
  <c r="J82" i="1"/>
  <c r="I82" i="1"/>
  <c r="H82" i="1"/>
  <c r="G82" i="1"/>
  <c r="J81" i="1"/>
  <c r="I81" i="1"/>
  <c r="H81" i="1"/>
  <c r="G81" i="1"/>
  <c r="O29" i="20"/>
  <c r="O30" i="20"/>
  <c r="O31" i="20"/>
  <c r="O32" i="20"/>
  <c r="O33" i="20"/>
  <c r="O34" i="20"/>
  <c r="O35" i="20"/>
  <c r="O36" i="20"/>
  <c r="O37" i="20"/>
  <c r="O38" i="20"/>
  <c r="O39" i="20"/>
  <c r="O40" i="20"/>
  <c r="O41" i="20"/>
  <c r="O42" i="20"/>
  <c r="O43" i="20"/>
  <c r="O44" i="20"/>
  <c r="O45" i="20"/>
  <c r="K29" i="17"/>
  <c r="K30" i="17"/>
  <c r="K31" i="17"/>
  <c r="K32" i="17"/>
  <c r="K33" i="17"/>
  <c r="K34" i="17"/>
  <c r="K35" i="17"/>
  <c r="K36" i="17"/>
  <c r="K37" i="17"/>
  <c r="K38" i="17"/>
  <c r="K39" i="17"/>
  <c r="K40" i="17"/>
  <c r="K41" i="17"/>
  <c r="K42" i="17"/>
  <c r="K43" i="17"/>
  <c r="K44" i="17"/>
  <c r="K45" i="17"/>
  <c r="O28" i="6"/>
  <c r="O29" i="6"/>
  <c r="O30" i="6"/>
  <c r="O31" i="6"/>
  <c r="O32" i="6"/>
  <c r="O33" i="6"/>
  <c r="O34" i="6"/>
  <c r="O35" i="6"/>
  <c r="O36" i="6"/>
  <c r="O37" i="6"/>
  <c r="O38" i="6"/>
  <c r="O39" i="6"/>
  <c r="O40" i="6"/>
  <c r="O41" i="6"/>
  <c r="O42" i="6"/>
  <c r="O43" i="6"/>
  <c r="O44" i="6"/>
  <c r="O23" i="6"/>
  <c r="O30" i="5"/>
  <c r="O31" i="5"/>
  <c r="O32" i="5"/>
  <c r="O33" i="5"/>
  <c r="O34" i="5"/>
  <c r="O35" i="5"/>
  <c r="O36" i="5"/>
  <c r="O37" i="5"/>
  <c r="O38" i="5"/>
  <c r="O39" i="5"/>
  <c r="O40" i="5"/>
  <c r="O41" i="5"/>
  <c r="O42" i="5"/>
  <c r="O43" i="5"/>
  <c r="O44" i="5"/>
  <c r="O45" i="5"/>
  <c r="O23" i="5"/>
  <c r="O29" i="5"/>
  <c r="BJ6" i="6"/>
  <c r="BF28" i="6" s="1"/>
  <c r="BJ7" i="6"/>
  <c r="BJ8" i="6"/>
  <c r="BJ9" i="6"/>
  <c r="BJ10" i="6"/>
  <c r="BJ11" i="6"/>
  <c r="BF33" i="6" s="1"/>
  <c r="BJ12" i="6"/>
  <c r="BF34" i="6" s="1"/>
  <c r="BJ13" i="6"/>
  <c r="BJ14" i="6"/>
  <c r="BF36" i="6" s="1"/>
  <c r="BJ15" i="6"/>
  <c r="BJ16" i="6"/>
  <c r="BJ17" i="6"/>
  <c r="BJ18" i="6"/>
  <c r="BJ19" i="6"/>
  <c r="BF41" i="6" s="1"/>
  <c r="BJ20" i="6"/>
  <c r="BJ21" i="6"/>
  <c r="BJ22" i="6"/>
  <c r="BF44" i="6" s="1"/>
  <c r="N29" i="6"/>
  <c r="N30" i="6"/>
  <c r="N31" i="6"/>
  <c r="N32" i="6"/>
  <c r="N33" i="6"/>
  <c r="N34" i="6"/>
  <c r="N35" i="6"/>
  <c r="N36" i="6"/>
  <c r="N37" i="6"/>
  <c r="N38" i="6"/>
  <c r="N39" i="6"/>
  <c r="N40" i="6"/>
  <c r="N41" i="6"/>
  <c r="N42" i="6"/>
  <c r="N43" i="6"/>
  <c r="N44" i="6"/>
  <c r="N23" i="6"/>
  <c r="N28" i="6"/>
  <c r="M23" i="6"/>
  <c r="L23" i="6"/>
  <c r="D23" i="20"/>
  <c r="E23" i="20"/>
  <c r="F23" i="20"/>
  <c r="G23" i="20"/>
  <c r="H23" i="20"/>
  <c r="I23" i="20"/>
  <c r="J23" i="20"/>
  <c r="F46" i="20" s="1"/>
  <c r="K23" i="20"/>
  <c r="K46" i="20" s="1"/>
  <c r="L23" i="20"/>
  <c r="M23" i="20"/>
  <c r="N23" i="20"/>
  <c r="BJ23" i="20" s="1"/>
  <c r="BH6" i="20"/>
  <c r="BI6" i="20"/>
  <c r="BJ6" i="20"/>
  <c r="C23" i="20"/>
  <c r="D23" i="6"/>
  <c r="E23" i="6"/>
  <c r="F23" i="6"/>
  <c r="G23" i="6"/>
  <c r="H23" i="6"/>
  <c r="I23" i="6"/>
  <c r="J23" i="6"/>
  <c r="K23" i="6"/>
  <c r="BH6" i="6"/>
  <c r="BH7" i="6"/>
  <c r="BH8" i="6"/>
  <c r="BH9" i="6"/>
  <c r="BH10" i="6"/>
  <c r="BH11" i="6"/>
  <c r="BH12" i="6"/>
  <c r="BH13" i="6"/>
  <c r="BH14" i="6"/>
  <c r="BH15" i="6"/>
  <c r="BH16" i="6"/>
  <c r="BH17" i="6"/>
  <c r="BH18" i="6"/>
  <c r="BH19" i="6"/>
  <c r="BH20" i="6"/>
  <c r="BH21" i="6"/>
  <c r="BH22" i="6"/>
  <c r="BI6" i="6"/>
  <c r="BI7" i="6"/>
  <c r="BI8" i="6"/>
  <c r="BI9" i="6"/>
  <c r="BI10" i="6"/>
  <c r="BI11" i="6"/>
  <c r="BI12" i="6"/>
  <c r="BI13" i="6"/>
  <c r="BI14" i="6"/>
  <c r="BI15" i="6"/>
  <c r="BI16" i="6"/>
  <c r="BI17" i="6"/>
  <c r="BI18" i="6"/>
  <c r="BI19" i="6"/>
  <c r="BI20" i="6"/>
  <c r="BE42" i="6" s="1"/>
  <c r="BI21" i="6"/>
  <c r="BI22" i="6"/>
  <c r="C23" i="6"/>
  <c r="D23" i="5"/>
  <c r="E23" i="5"/>
  <c r="F23" i="5"/>
  <c r="G23" i="5"/>
  <c r="H23" i="5"/>
  <c r="H46" i="5" s="1"/>
  <c r="I23" i="5"/>
  <c r="J23" i="5"/>
  <c r="K23" i="5"/>
  <c r="K46" i="5" s="1"/>
  <c r="N23" i="5"/>
  <c r="BJ6" i="5"/>
  <c r="BE29" i="5" s="1"/>
  <c r="BJ7" i="5"/>
  <c r="BE30" i="5" s="1"/>
  <c r="BJ8" i="5"/>
  <c r="BF31" i="5" s="1"/>
  <c r="BJ9" i="5"/>
  <c r="BE32" i="5" s="1"/>
  <c r="BJ10" i="5"/>
  <c r="BJ11" i="5"/>
  <c r="BJ12" i="5"/>
  <c r="BJ13" i="5"/>
  <c r="BJ14" i="5"/>
  <c r="BE37" i="5" s="1"/>
  <c r="BJ15" i="5"/>
  <c r="BE38" i="5" s="1"/>
  <c r="BJ16" i="5"/>
  <c r="BE39" i="5" s="1"/>
  <c r="BJ17" i="5"/>
  <c r="BJ18" i="5"/>
  <c r="BF41" i="5" s="1"/>
  <c r="BJ19" i="5"/>
  <c r="BE42" i="5" s="1"/>
  <c r="BJ20" i="5"/>
  <c r="BJ21" i="5"/>
  <c r="BJ22" i="5"/>
  <c r="BF45" i="5" s="1"/>
  <c r="C23" i="5"/>
  <c r="AJ29" i="2"/>
  <c r="AJ31" i="2"/>
  <c r="AJ32" i="2"/>
  <c r="AJ33" i="2"/>
  <c r="AJ34" i="2"/>
  <c r="AJ35" i="2"/>
  <c r="AJ36" i="2"/>
  <c r="AJ37" i="2"/>
  <c r="AJ38" i="2"/>
  <c r="AJ41" i="2"/>
  <c r="AJ43" i="2"/>
  <c r="AK28" i="2"/>
  <c r="AK30" i="2"/>
  <c r="AK31" i="2"/>
  <c r="AK33" i="2"/>
  <c r="AK35" i="2"/>
  <c r="AL37" i="2"/>
  <c r="AK39" i="2"/>
  <c r="AK40" i="2"/>
  <c r="AK41" i="2"/>
  <c r="AK42" i="2"/>
  <c r="AL43" i="2"/>
  <c r="N30" i="5"/>
  <c r="N31" i="5"/>
  <c r="N32" i="5"/>
  <c r="N33" i="5"/>
  <c r="N34" i="5"/>
  <c r="N35" i="5"/>
  <c r="N36" i="5"/>
  <c r="N37" i="5"/>
  <c r="N38" i="5"/>
  <c r="N39" i="5"/>
  <c r="N40" i="5"/>
  <c r="N41" i="5"/>
  <c r="N42" i="5"/>
  <c r="N43" i="5"/>
  <c r="N44" i="5"/>
  <c r="N45" i="5"/>
  <c r="N29" i="5"/>
  <c r="N30" i="20"/>
  <c r="N31" i="20"/>
  <c r="N32" i="20"/>
  <c r="N33" i="20"/>
  <c r="N34" i="20"/>
  <c r="N35" i="20"/>
  <c r="N36" i="20"/>
  <c r="N37" i="20"/>
  <c r="N38" i="20"/>
  <c r="N39" i="20"/>
  <c r="N40" i="20"/>
  <c r="N41" i="20"/>
  <c r="N42" i="20"/>
  <c r="N43" i="20"/>
  <c r="N44" i="20"/>
  <c r="N45" i="20"/>
  <c r="N29" i="20"/>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1" i="1"/>
  <c r="F140" i="1"/>
  <c r="M30" i="20"/>
  <c r="M31" i="20"/>
  <c r="M32" i="20"/>
  <c r="M33" i="20"/>
  <c r="M34" i="20"/>
  <c r="M35" i="20"/>
  <c r="M36" i="20"/>
  <c r="M37" i="20"/>
  <c r="M38" i="20"/>
  <c r="M39" i="20"/>
  <c r="M40" i="20"/>
  <c r="M41" i="20"/>
  <c r="M42" i="20"/>
  <c r="M43" i="20"/>
  <c r="M44" i="20"/>
  <c r="M45" i="20"/>
  <c r="M29" i="20"/>
  <c r="M29" i="6"/>
  <c r="M30" i="6"/>
  <c r="M31" i="6"/>
  <c r="M32" i="6"/>
  <c r="M33" i="6"/>
  <c r="M34" i="6"/>
  <c r="M35" i="6"/>
  <c r="M36" i="6"/>
  <c r="M37" i="6"/>
  <c r="M38" i="6"/>
  <c r="M39" i="6"/>
  <c r="M40" i="6"/>
  <c r="M41" i="6"/>
  <c r="M42" i="6"/>
  <c r="M43" i="6"/>
  <c r="M44" i="6"/>
  <c r="M28" i="6"/>
  <c r="M30" i="5"/>
  <c r="M31" i="5"/>
  <c r="M32" i="5"/>
  <c r="M33" i="5"/>
  <c r="M34" i="5"/>
  <c r="M35" i="5"/>
  <c r="M36" i="5"/>
  <c r="M37" i="5"/>
  <c r="M38" i="5"/>
  <c r="M39" i="5"/>
  <c r="M40" i="5"/>
  <c r="M41" i="5"/>
  <c r="M42" i="5"/>
  <c r="M43" i="5"/>
  <c r="M44" i="5"/>
  <c r="M45" i="5"/>
  <c r="M29" i="5"/>
  <c r="J80" i="1"/>
  <c r="I80" i="1"/>
  <c r="H80" i="1"/>
  <c r="G80" i="1"/>
  <c r="J79" i="1"/>
  <c r="I79" i="1"/>
  <c r="H79" i="1"/>
  <c r="G79" i="1"/>
  <c r="I29" i="17"/>
  <c r="L30" i="20"/>
  <c r="L31" i="20"/>
  <c r="L32" i="20"/>
  <c r="L33" i="20"/>
  <c r="L34" i="20"/>
  <c r="L35" i="20"/>
  <c r="L36" i="20"/>
  <c r="L37" i="20"/>
  <c r="L39" i="20"/>
  <c r="L40" i="20"/>
  <c r="L45" i="20"/>
  <c r="L41" i="20"/>
  <c r="L42" i="20"/>
  <c r="L43" i="20"/>
  <c r="L44" i="20"/>
  <c r="L38" i="20"/>
  <c r="L29" i="20"/>
  <c r="L29" i="6"/>
  <c r="L30" i="6"/>
  <c r="L31" i="6"/>
  <c r="L32" i="6"/>
  <c r="L33" i="6"/>
  <c r="L34" i="6"/>
  <c r="L35" i="6"/>
  <c r="L36" i="6"/>
  <c r="L38" i="6"/>
  <c r="L39" i="6"/>
  <c r="L44" i="6"/>
  <c r="L40" i="6"/>
  <c r="L41" i="6"/>
  <c r="L42" i="6"/>
  <c r="L43" i="6"/>
  <c r="L37" i="6"/>
  <c r="L28" i="6"/>
  <c r="L30" i="5"/>
  <c r="L31" i="5"/>
  <c r="L32" i="5"/>
  <c r="L33" i="5"/>
  <c r="L34" i="5"/>
  <c r="L35" i="5"/>
  <c r="L36" i="5"/>
  <c r="L37" i="5"/>
  <c r="L39" i="5"/>
  <c r="L40" i="5"/>
  <c r="L45" i="5"/>
  <c r="L41" i="5"/>
  <c r="L42" i="5"/>
  <c r="L43" i="5"/>
  <c r="L44" i="5"/>
  <c r="L38" i="5"/>
  <c r="L29" i="5"/>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78" i="1"/>
  <c r="I78" i="1"/>
  <c r="H78" i="1"/>
  <c r="G78" i="1"/>
  <c r="C29" i="20"/>
  <c r="D29" i="20"/>
  <c r="E29" i="20"/>
  <c r="F29" i="20"/>
  <c r="G29" i="20"/>
  <c r="H29" i="20"/>
  <c r="I29" i="20"/>
  <c r="J29" i="20"/>
  <c r="K29" i="20"/>
  <c r="C30" i="20"/>
  <c r="D30" i="20"/>
  <c r="E30" i="20"/>
  <c r="F30" i="20"/>
  <c r="G30" i="20"/>
  <c r="H30" i="20"/>
  <c r="I30" i="20"/>
  <c r="J30" i="20"/>
  <c r="K30" i="20"/>
  <c r="C31" i="20"/>
  <c r="D31" i="20"/>
  <c r="E31" i="20"/>
  <c r="F31" i="20"/>
  <c r="G31" i="20"/>
  <c r="H31" i="20"/>
  <c r="I31" i="20"/>
  <c r="J31" i="20"/>
  <c r="K31" i="20"/>
  <c r="C32" i="20"/>
  <c r="D32" i="20"/>
  <c r="E32" i="20"/>
  <c r="F32" i="20"/>
  <c r="G32" i="20"/>
  <c r="H32" i="20"/>
  <c r="I32" i="20"/>
  <c r="J32" i="20"/>
  <c r="K32" i="20"/>
  <c r="C33" i="20"/>
  <c r="D33" i="20"/>
  <c r="E33" i="20"/>
  <c r="F33" i="20"/>
  <c r="G33" i="20"/>
  <c r="H33" i="20"/>
  <c r="I33" i="20"/>
  <c r="J33" i="20"/>
  <c r="K33" i="20"/>
  <c r="C34" i="20"/>
  <c r="D34" i="20"/>
  <c r="E34" i="20"/>
  <c r="F34" i="20"/>
  <c r="G34" i="20"/>
  <c r="H34" i="20"/>
  <c r="I34" i="20"/>
  <c r="J34" i="20"/>
  <c r="K34" i="20"/>
  <c r="C35" i="20"/>
  <c r="D35" i="20"/>
  <c r="E35" i="20"/>
  <c r="F35" i="20"/>
  <c r="G35" i="20"/>
  <c r="H35" i="20"/>
  <c r="I35" i="20"/>
  <c r="J35" i="20"/>
  <c r="K35" i="20"/>
  <c r="C36" i="20"/>
  <c r="D36" i="20"/>
  <c r="E36" i="20"/>
  <c r="F36" i="20"/>
  <c r="G36" i="20"/>
  <c r="H36" i="20"/>
  <c r="I36" i="20"/>
  <c r="J36" i="20"/>
  <c r="K36" i="20"/>
  <c r="C37" i="20"/>
  <c r="D37" i="20"/>
  <c r="E37" i="20"/>
  <c r="F37" i="20"/>
  <c r="G37" i="20"/>
  <c r="H37" i="20"/>
  <c r="I37" i="20"/>
  <c r="J37" i="20"/>
  <c r="K37" i="20"/>
  <c r="C39" i="20"/>
  <c r="D39" i="20"/>
  <c r="E39" i="20"/>
  <c r="F39" i="20"/>
  <c r="G39" i="20"/>
  <c r="H39" i="20"/>
  <c r="I39" i="20"/>
  <c r="J39" i="20"/>
  <c r="K39" i="20"/>
  <c r="C40" i="20"/>
  <c r="D40" i="20"/>
  <c r="E40" i="20"/>
  <c r="F40" i="20"/>
  <c r="G40" i="20"/>
  <c r="H40" i="20"/>
  <c r="I40" i="20"/>
  <c r="J40" i="20"/>
  <c r="K40" i="20"/>
  <c r="C45" i="20"/>
  <c r="D45" i="20"/>
  <c r="E45" i="20"/>
  <c r="F45" i="20"/>
  <c r="G45" i="20"/>
  <c r="H45" i="20"/>
  <c r="I45" i="20"/>
  <c r="J45" i="20"/>
  <c r="K45" i="20"/>
  <c r="C41" i="20"/>
  <c r="D41" i="20"/>
  <c r="E41" i="20"/>
  <c r="F41" i="20"/>
  <c r="G41" i="20"/>
  <c r="H41" i="20"/>
  <c r="I41" i="20"/>
  <c r="J41" i="20"/>
  <c r="K41" i="20"/>
  <c r="C42" i="20"/>
  <c r="D42" i="20"/>
  <c r="E42" i="20"/>
  <c r="F42" i="20"/>
  <c r="G42" i="20"/>
  <c r="H42" i="20"/>
  <c r="I42" i="20"/>
  <c r="J42" i="20"/>
  <c r="K42" i="20"/>
  <c r="C43" i="20"/>
  <c r="D43" i="20"/>
  <c r="E43" i="20"/>
  <c r="F43" i="20"/>
  <c r="G43" i="20"/>
  <c r="H43" i="20"/>
  <c r="I43" i="20"/>
  <c r="J43" i="20"/>
  <c r="K43" i="20"/>
  <c r="C44" i="20"/>
  <c r="D44" i="20"/>
  <c r="E44" i="20"/>
  <c r="F44" i="20"/>
  <c r="G44" i="20"/>
  <c r="H44" i="20"/>
  <c r="I44" i="20"/>
  <c r="J44" i="20"/>
  <c r="K44" i="20"/>
  <c r="C38" i="20"/>
  <c r="D38" i="20"/>
  <c r="E38" i="20"/>
  <c r="F38" i="20"/>
  <c r="G38" i="20"/>
  <c r="H38" i="20"/>
  <c r="I38" i="20"/>
  <c r="J38" i="20"/>
  <c r="K38" i="20"/>
  <c r="K28" i="6"/>
  <c r="K29" i="6"/>
  <c r="K30" i="6"/>
  <c r="K31" i="6"/>
  <c r="K32" i="6"/>
  <c r="K33" i="6"/>
  <c r="K34" i="6"/>
  <c r="K35" i="6"/>
  <c r="K36" i="6"/>
  <c r="K38" i="6"/>
  <c r="K39" i="6"/>
  <c r="K44" i="6"/>
  <c r="K40" i="6"/>
  <c r="K41" i="6"/>
  <c r="K42" i="6"/>
  <c r="K43" i="6"/>
  <c r="K37" i="6"/>
  <c r="K29" i="5"/>
  <c r="K30" i="5"/>
  <c r="K31" i="5"/>
  <c r="K32" i="5"/>
  <c r="K33" i="5"/>
  <c r="K34" i="5"/>
  <c r="K35" i="5"/>
  <c r="K36" i="5"/>
  <c r="K37" i="5"/>
  <c r="K39" i="5"/>
  <c r="K40" i="5"/>
  <c r="K45" i="5"/>
  <c r="K41" i="5"/>
  <c r="K42" i="5"/>
  <c r="K43" i="5"/>
  <c r="K44" i="5"/>
  <c r="K38" i="5"/>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38" i="1"/>
  <c r="F137" i="1"/>
  <c r="J77" i="1"/>
  <c r="J76" i="1"/>
  <c r="I77" i="1"/>
  <c r="I76" i="1"/>
  <c r="H77" i="1"/>
  <c r="H76" i="1"/>
  <c r="G76" i="1"/>
  <c r="G77" i="1"/>
  <c r="J37" i="6"/>
  <c r="J29" i="6"/>
  <c r="J30" i="6"/>
  <c r="J31" i="6"/>
  <c r="J32" i="6"/>
  <c r="J33" i="6"/>
  <c r="J34" i="6"/>
  <c r="J35" i="6"/>
  <c r="J36" i="6"/>
  <c r="J38" i="6"/>
  <c r="J39" i="6"/>
  <c r="J44" i="6"/>
  <c r="J40" i="6"/>
  <c r="J41" i="6"/>
  <c r="J42" i="6"/>
  <c r="J43" i="6"/>
  <c r="J28" i="6"/>
  <c r="J30" i="5"/>
  <c r="J31" i="5"/>
  <c r="J32" i="5"/>
  <c r="J33" i="5"/>
  <c r="J34" i="5"/>
  <c r="J35" i="5"/>
  <c r="J36" i="5"/>
  <c r="J37" i="5"/>
  <c r="J39" i="5"/>
  <c r="J40" i="5"/>
  <c r="J45" i="5"/>
  <c r="J41" i="5"/>
  <c r="J42" i="5"/>
  <c r="J43" i="5"/>
  <c r="J44" i="5"/>
  <c r="J38" i="5"/>
  <c r="J29" i="5"/>
  <c r="I28" i="6"/>
  <c r="I29" i="6"/>
  <c r="I30" i="6"/>
  <c r="I31" i="6"/>
  <c r="I32" i="6"/>
  <c r="I33" i="6"/>
  <c r="I34" i="6"/>
  <c r="I35" i="6"/>
  <c r="I36" i="6"/>
  <c r="I38" i="6"/>
  <c r="I39" i="6"/>
  <c r="I44" i="6"/>
  <c r="I40" i="6"/>
  <c r="I41" i="6"/>
  <c r="I42" i="6"/>
  <c r="I43" i="6"/>
  <c r="I37" i="6"/>
  <c r="I29" i="5"/>
  <c r="I30" i="5"/>
  <c r="I31" i="5"/>
  <c r="I32" i="5"/>
  <c r="I33" i="5"/>
  <c r="I34" i="5"/>
  <c r="I35" i="5"/>
  <c r="I36" i="5"/>
  <c r="I37" i="5"/>
  <c r="I39" i="5"/>
  <c r="I40" i="5"/>
  <c r="I45" i="5"/>
  <c r="I41" i="5"/>
  <c r="I42" i="5"/>
  <c r="I43" i="5"/>
  <c r="I44" i="5"/>
  <c r="I38" i="5"/>
  <c r="F136" i="1"/>
  <c r="F135" i="1"/>
  <c r="J74" i="1"/>
  <c r="I74" i="1"/>
  <c r="G74" i="1"/>
  <c r="H74" i="1"/>
  <c r="J75" i="1"/>
  <c r="I75" i="1"/>
  <c r="H75" i="1"/>
  <c r="G75" i="1"/>
  <c r="H43" i="6"/>
  <c r="H37" i="6"/>
  <c r="H29" i="6"/>
  <c r="H30" i="6"/>
  <c r="H31" i="6"/>
  <c r="H32" i="6"/>
  <c r="H33" i="6"/>
  <c r="H34" i="6"/>
  <c r="H35" i="6"/>
  <c r="H36" i="6"/>
  <c r="H38" i="6"/>
  <c r="H39" i="6"/>
  <c r="H44" i="6"/>
  <c r="H40" i="6"/>
  <c r="H41" i="6"/>
  <c r="H42" i="6"/>
  <c r="H28" i="6"/>
  <c r="H30" i="5"/>
  <c r="H31" i="5"/>
  <c r="H32" i="5"/>
  <c r="H33" i="5"/>
  <c r="H34" i="5"/>
  <c r="H35" i="5"/>
  <c r="H36" i="5"/>
  <c r="H37" i="5"/>
  <c r="H39" i="5"/>
  <c r="H40" i="5"/>
  <c r="H45" i="5"/>
  <c r="H41" i="5"/>
  <c r="H42" i="5"/>
  <c r="H43" i="5"/>
  <c r="H44" i="5"/>
  <c r="H38" i="5"/>
  <c r="H29" i="5"/>
  <c r="G28" i="6"/>
  <c r="G29" i="6"/>
  <c r="G30" i="6"/>
  <c r="G31" i="6"/>
  <c r="G32" i="6"/>
  <c r="G33" i="6"/>
  <c r="G34" i="6"/>
  <c r="G35" i="6"/>
  <c r="G36" i="6"/>
  <c r="G38" i="6"/>
  <c r="G39" i="6"/>
  <c r="G44" i="6"/>
  <c r="G40" i="6"/>
  <c r="G41" i="6"/>
  <c r="G42" i="6"/>
  <c r="G43" i="6"/>
  <c r="G37" i="6"/>
  <c r="G29" i="5"/>
  <c r="G30" i="5"/>
  <c r="G31" i="5"/>
  <c r="G32" i="5"/>
  <c r="G33" i="5"/>
  <c r="G34" i="5"/>
  <c r="G35" i="5"/>
  <c r="G36" i="5"/>
  <c r="G37" i="5"/>
  <c r="G39" i="5"/>
  <c r="G40" i="5"/>
  <c r="G45" i="5"/>
  <c r="G41" i="5"/>
  <c r="G42" i="5"/>
  <c r="G43" i="5"/>
  <c r="G44" i="5"/>
  <c r="G38" i="5"/>
  <c r="C38" i="6"/>
  <c r="C39" i="6"/>
  <c r="C39" i="5"/>
  <c r="F37" i="6"/>
  <c r="F40" i="6"/>
  <c r="F41" i="6"/>
  <c r="F42" i="6"/>
  <c r="F43" i="6"/>
  <c r="F29" i="6"/>
  <c r="F30" i="6"/>
  <c r="F31" i="6"/>
  <c r="F32" i="6"/>
  <c r="F33" i="6"/>
  <c r="F34" i="6"/>
  <c r="F35" i="6"/>
  <c r="F36" i="6"/>
  <c r="F38" i="6"/>
  <c r="F39" i="6"/>
  <c r="F44" i="6"/>
  <c r="F28" i="6"/>
  <c r="F30" i="5"/>
  <c r="F31" i="5"/>
  <c r="F32" i="5"/>
  <c r="F33" i="5"/>
  <c r="F34" i="5"/>
  <c r="F35" i="5"/>
  <c r="F36" i="5"/>
  <c r="F37" i="5"/>
  <c r="F39" i="5"/>
  <c r="F40" i="5"/>
  <c r="F45" i="5"/>
  <c r="F41" i="5"/>
  <c r="F42" i="5"/>
  <c r="F43" i="5"/>
  <c r="F44" i="5"/>
  <c r="F38" i="5"/>
  <c r="F29" i="5"/>
  <c r="C28" i="6"/>
  <c r="D28" i="6"/>
  <c r="E28" i="6"/>
  <c r="C29" i="6"/>
  <c r="D29" i="6"/>
  <c r="E29" i="6"/>
  <c r="C30" i="6"/>
  <c r="D30" i="6"/>
  <c r="E30" i="6"/>
  <c r="C31" i="6"/>
  <c r="D31" i="6"/>
  <c r="E31" i="6"/>
  <c r="C32" i="6"/>
  <c r="D32" i="6"/>
  <c r="E32" i="6"/>
  <c r="C33" i="6"/>
  <c r="D33" i="6"/>
  <c r="E33" i="6"/>
  <c r="C34" i="6"/>
  <c r="D34" i="6"/>
  <c r="E34" i="6"/>
  <c r="C35" i="6"/>
  <c r="D35" i="6"/>
  <c r="E35" i="6"/>
  <c r="C36" i="6"/>
  <c r="D36" i="6"/>
  <c r="E36" i="6"/>
  <c r="D38" i="6"/>
  <c r="E38" i="6"/>
  <c r="D39" i="6"/>
  <c r="E39" i="6"/>
  <c r="C44" i="6"/>
  <c r="D44" i="6"/>
  <c r="E44" i="6"/>
  <c r="C40" i="6"/>
  <c r="D40" i="6"/>
  <c r="E40" i="6"/>
  <c r="C41" i="6"/>
  <c r="D41" i="6"/>
  <c r="E41" i="6"/>
  <c r="C42" i="6"/>
  <c r="D42" i="6"/>
  <c r="E42" i="6"/>
  <c r="C43" i="6"/>
  <c r="D43" i="6"/>
  <c r="E43" i="6"/>
  <c r="C37" i="6"/>
  <c r="D37" i="6"/>
  <c r="E37" i="6"/>
  <c r="C29" i="5"/>
  <c r="D29" i="5"/>
  <c r="E29" i="5"/>
  <c r="C30" i="5"/>
  <c r="D30" i="5"/>
  <c r="E30" i="5"/>
  <c r="C31" i="5"/>
  <c r="D31" i="5"/>
  <c r="E31" i="5"/>
  <c r="C32" i="5"/>
  <c r="D32" i="5"/>
  <c r="E32" i="5"/>
  <c r="C33" i="5"/>
  <c r="D33" i="5"/>
  <c r="E33" i="5"/>
  <c r="C34" i="5"/>
  <c r="D34" i="5"/>
  <c r="E34" i="5"/>
  <c r="C35" i="5"/>
  <c r="D35" i="5"/>
  <c r="E35" i="5"/>
  <c r="C36" i="5"/>
  <c r="D36" i="5"/>
  <c r="E36" i="5"/>
  <c r="C37" i="5"/>
  <c r="D37" i="5"/>
  <c r="E37" i="5"/>
  <c r="D39" i="5"/>
  <c r="E39" i="5"/>
  <c r="C40" i="5"/>
  <c r="D40" i="5"/>
  <c r="E40" i="5"/>
  <c r="C45" i="5"/>
  <c r="D45" i="5"/>
  <c r="E45" i="5"/>
  <c r="C41" i="5"/>
  <c r="D41" i="5"/>
  <c r="E41" i="5"/>
  <c r="C42" i="5"/>
  <c r="D42" i="5"/>
  <c r="E42" i="5"/>
  <c r="C43" i="5"/>
  <c r="D43" i="5"/>
  <c r="E43" i="5"/>
  <c r="C44" i="5"/>
  <c r="D44" i="5"/>
  <c r="E44" i="5"/>
  <c r="C38" i="5"/>
  <c r="D38" i="5"/>
  <c r="E38" i="5"/>
  <c r="AJ44" i="2"/>
  <c r="AM43" i="2"/>
  <c r="AK43" i="2"/>
  <c r="AL32" i="2"/>
  <c r="AM32" i="2"/>
  <c r="AM39" i="2"/>
  <c r="AL29" i="2"/>
  <c r="AJ30" i="2"/>
  <c r="AM28" i="2"/>
  <c r="AL41" i="2"/>
  <c r="AK29" i="2"/>
  <c r="AL44" i="2"/>
  <c r="AK44" i="2"/>
  <c r="AM40" i="2"/>
  <c r="AM35" i="2"/>
  <c r="AM41" i="2"/>
  <c r="AL35" i="2"/>
  <c r="AN23" i="2"/>
  <c r="AM44" i="2"/>
  <c r="AM37" i="2"/>
  <c r="AL36" i="2"/>
  <c r="AM34" i="2"/>
  <c r="AM33" i="2"/>
  <c r="AL31" i="2"/>
  <c r="AL30" i="2"/>
  <c r="AO23" i="2"/>
  <c r="AJ45" i="2" s="1"/>
  <c r="AL28" i="2"/>
  <c r="AK38" i="2"/>
  <c r="AK32" i="2"/>
  <c r="AJ28" i="2"/>
  <c r="AL38" i="2"/>
  <c r="AK36" i="2"/>
  <c r="AK34" i="2"/>
  <c r="AJ42" i="2"/>
  <c r="AJ40" i="2"/>
  <c r="AJ39" i="2"/>
  <c r="AM42" i="2"/>
  <c r="AM36" i="2"/>
  <c r="AM31" i="2"/>
  <c r="AL40" i="2"/>
  <c r="AL39" i="2"/>
  <c r="AL34" i="2"/>
  <c r="AP23" i="2"/>
  <c r="AL33" i="2"/>
  <c r="AK37" i="2"/>
  <c r="S46" i="17"/>
  <c r="AD46" i="20"/>
  <c r="AG43" i="44"/>
  <c r="BB36" i="31"/>
  <c r="BF31" i="31"/>
  <c r="BF29" i="17"/>
  <c r="BF38" i="17"/>
  <c r="BF34" i="17"/>
  <c r="BF30" i="17"/>
  <c r="AZ44" i="17"/>
  <c r="BK43" i="20"/>
  <c r="BJ34" i="20"/>
  <c r="Y46" i="20"/>
  <c r="BK39" i="15"/>
  <c r="S46" i="5"/>
  <c r="BI43" i="5"/>
  <c r="AG32" i="43"/>
  <c r="AG47" i="43"/>
  <c r="AF43" i="43"/>
  <c r="AG39" i="43"/>
  <c r="D48" i="43"/>
  <c r="AG42" i="43"/>
  <c r="AG38" i="43"/>
  <c r="AG35" i="44"/>
  <c r="AG32" i="36"/>
  <c r="BA44" i="31"/>
  <c r="BF41" i="31"/>
  <c r="BC28" i="31"/>
  <c r="BA41" i="31"/>
  <c r="AZ36" i="17"/>
  <c r="BF42" i="17"/>
  <c r="AE46" i="17"/>
  <c r="AZ34" i="17"/>
  <c r="BH29" i="20"/>
  <c r="BF42" i="20"/>
  <c r="BJ38" i="20"/>
  <c r="BI43" i="20"/>
  <c r="BJ39" i="20"/>
  <c r="BG42" i="20"/>
  <c r="BF44" i="20"/>
  <c r="BF38" i="20"/>
  <c r="BF35" i="20"/>
  <c r="BF30" i="20"/>
  <c r="BE43" i="20"/>
  <c r="BE31" i="20"/>
  <c r="BK39" i="20"/>
  <c r="BK35" i="20"/>
  <c r="BK31" i="20"/>
  <c r="BG43" i="20"/>
  <c r="BJ42" i="20"/>
  <c r="BJ36" i="20"/>
  <c r="BI44" i="20"/>
  <c r="BH35" i="20"/>
  <c r="BG34" i="20"/>
  <c r="BF36" i="20"/>
  <c r="BJ30" i="20"/>
  <c r="BI31" i="20"/>
  <c r="BH39" i="20"/>
  <c r="BF39" i="20"/>
  <c r="BD34" i="20"/>
  <c r="BK34" i="20"/>
  <c r="BK36" i="20"/>
  <c r="AA46" i="20"/>
  <c r="BJ43" i="20"/>
  <c r="BE39" i="20"/>
  <c r="BI35" i="20"/>
  <c r="BJ31" i="20"/>
  <c r="BH34" i="20"/>
  <c r="BH30" i="20"/>
  <c r="BG44" i="20"/>
  <c r="X46" i="20"/>
  <c r="BK38" i="15"/>
  <c r="BJ43" i="6"/>
  <c r="BJ31" i="5"/>
  <c r="BH39" i="5"/>
  <c r="BE33" i="5"/>
  <c r="BH34" i="5"/>
  <c r="BJ43" i="5"/>
  <c r="AO34" i="2"/>
  <c r="AF47" i="43"/>
  <c r="AF31" i="43"/>
  <c r="AF44" i="43"/>
  <c r="L48" i="36"/>
  <c r="BC31" i="31"/>
  <c r="BA33" i="31"/>
  <c r="BF40" i="31"/>
  <c r="AB46" i="17"/>
  <c r="AC46" i="20"/>
  <c r="BI42" i="20"/>
  <c r="BH31" i="20"/>
  <c r="BE30" i="20"/>
  <c r="AH46" i="20"/>
  <c r="BH43" i="20"/>
  <c r="BI30" i="20"/>
  <c r="BG38" i="20"/>
  <c r="BF34" i="20"/>
  <c r="BE36" i="20"/>
  <c r="BH36" i="20"/>
  <c r="BD44" i="20"/>
  <c r="BD38" i="20"/>
  <c r="BK44" i="20"/>
  <c r="BD37" i="20"/>
  <c r="BE42" i="20"/>
  <c r="BI39" i="20"/>
  <c r="BE38" i="20"/>
  <c r="L46" i="20"/>
  <c r="AH45" i="15"/>
  <c r="BI36" i="15"/>
  <c r="BJ33" i="6"/>
  <c r="BH31" i="5"/>
  <c r="BI35" i="5"/>
  <c r="I46" i="5"/>
  <c r="AC46" i="5"/>
  <c r="BJ35" i="20"/>
  <c r="Q45" i="2"/>
  <c r="AG32" i="42"/>
  <c r="M48" i="36"/>
  <c r="AG45" i="31"/>
  <c r="AZ38" i="17"/>
  <c r="F46" i="17"/>
  <c r="BG36" i="20"/>
  <c r="BG30" i="20"/>
  <c r="BD42" i="20"/>
  <c r="BD31" i="20"/>
  <c r="BG37" i="20"/>
  <c r="BE35" i="20"/>
  <c r="BI34" i="20"/>
  <c r="BI36" i="6"/>
  <c r="BG45" i="5"/>
  <c r="BI39" i="5"/>
  <c r="BF37" i="5"/>
  <c r="AR37" i="2"/>
  <c r="R45" i="2"/>
  <c r="AH34" i="42"/>
  <c r="AH46" i="43"/>
  <c r="AH38" i="43"/>
  <c r="AH41" i="43"/>
  <c r="AH33" i="43"/>
  <c r="AH37" i="44"/>
  <c r="N48" i="36"/>
  <c r="BC39" i="31"/>
  <c r="BC36" i="31"/>
  <c r="BG41" i="31"/>
  <c r="BG33" i="31"/>
  <c r="C45" i="31"/>
  <c r="BG42" i="17"/>
  <c r="BG34" i="17"/>
  <c r="AG46" i="17"/>
  <c r="AZ40" i="17"/>
  <c r="BG29" i="17"/>
  <c r="BG38" i="17"/>
  <c r="BG30" i="17"/>
  <c r="BH44" i="20"/>
  <c r="BL44" i="20"/>
  <c r="BL36" i="20"/>
  <c r="BJ44" i="20"/>
  <c r="BL43" i="20"/>
  <c r="BL35" i="20"/>
  <c r="BL28" i="15"/>
  <c r="BL37" i="15"/>
  <c r="BL29" i="15"/>
  <c r="BL42" i="6"/>
  <c r="BL35" i="5"/>
  <c r="AH33" i="42"/>
  <c r="AH47" i="43"/>
  <c r="BC44" i="31"/>
  <c r="F45" i="31"/>
  <c r="BA30" i="31"/>
  <c r="BL33" i="20"/>
  <c r="BH38" i="20"/>
  <c r="BG39" i="20"/>
  <c r="AM46" i="20"/>
  <c r="BI38" i="20"/>
  <c r="BF43" i="20"/>
  <c r="AM46" i="5"/>
  <c r="AR44" i="2"/>
  <c r="AR36" i="2"/>
  <c r="AQ29" i="2"/>
  <c r="AF43" i="42"/>
  <c r="AF42" i="42"/>
  <c r="P48" i="43"/>
  <c r="J48" i="43"/>
  <c r="P48" i="36"/>
  <c r="C48" i="36"/>
  <c r="BL41" i="20"/>
  <c r="D46" i="1"/>
  <c r="F46" i="1" s="1"/>
  <c r="AN46" i="5"/>
  <c r="AO45" i="15"/>
  <c r="C169" i="1"/>
  <c r="BK41" i="5"/>
  <c r="BE45" i="5"/>
  <c r="BD30" i="5"/>
  <c r="BK34" i="5"/>
  <c r="BG37" i="5"/>
  <c r="AR32" i="2"/>
  <c r="AR38" i="2"/>
  <c r="U45" i="2"/>
  <c r="BC45" i="17"/>
  <c r="D169" i="1"/>
  <c r="G169" i="1" s="1"/>
  <c r="AG40" i="42"/>
  <c r="C201" i="1"/>
  <c r="D201" i="1" s="1"/>
  <c r="J48" i="36"/>
  <c r="AZ30" i="31"/>
  <c r="AZ38" i="31"/>
  <c r="BF32" i="31"/>
  <c r="C206" i="1"/>
  <c r="AF40" i="42"/>
  <c r="AF36" i="42"/>
  <c r="N47" i="42"/>
  <c r="AG42" i="42"/>
  <c r="AG46" i="43"/>
  <c r="R48" i="43"/>
  <c r="AI41" i="43"/>
  <c r="AI33" i="43"/>
  <c r="AF32" i="43"/>
  <c r="G206" i="1"/>
  <c r="G202" i="1"/>
  <c r="H202" i="1" s="1"/>
  <c r="AG37" i="44"/>
  <c r="AF46" i="44"/>
  <c r="AI44" i="44"/>
  <c r="AI36" i="44"/>
  <c r="AF37" i="36"/>
  <c r="H48" i="36"/>
  <c r="AI46" i="36"/>
  <c r="AI38" i="36"/>
  <c r="AH41" i="36"/>
  <c r="R48" i="36"/>
  <c r="BH44" i="31"/>
  <c r="BF33" i="31"/>
  <c r="BH35" i="31"/>
  <c r="BB33" i="31"/>
  <c r="AZ43" i="31"/>
  <c r="BB41" i="31"/>
  <c r="BH32" i="31"/>
  <c r="BA28" i="31"/>
  <c r="BB28" i="31"/>
  <c r="BH42" i="17"/>
  <c r="BH34" i="17"/>
  <c r="BH42" i="20"/>
  <c r="BG35" i="20"/>
  <c r="BE44" i="20"/>
  <c r="BL40" i="20"/>
  <c r="BL34" i="20"/>
  <c r="BM42" i="15"/>
  <c r="AE45" i="15"/>
  <c r="BM30" i="15"/>
  <c r="BM28" i="15"/>
  <c r="BM37" i="15"/>
  <c r="BM29" i="15"/>
  <c r="BF42" i="6"/>
  <c r="BD37" i="6"/>
  <c r="BJ39" i="5"/>
  <c r="L46" i="5"/>
  <c r="BK38" i="5"/>
  <c r="BK30" i="5"/>
  <c r="BM34" i="5"/>
  <c r="BM33" i="5"/>
  <c r="AI46" i="5"/>
  <c r="BK43" i="5"/>
  <c r="BK39" i="5"/>
  <c r="AE46" i="5"/>
  <c r="BG35" i="5"/>
  <c r="BK31" i="5"/>
  <c r="AR31" i="2"/>
  <c r="AR28" i="2"/>
  <c r="AP43" i="2"/>
  <c r="AP35" i="2"/>
  <c r="AS40" i="2"/>
  <c r="AS32" i="2"/>
  <c r="AS31" i="2"/>
  <c r="AO40" i="2"/>
  <c r="AH40" i="42"/>
  <c r="AF44" i="42"/>
  <c r="AG34" i="43"/>
  <c r="AG31" i="43"/>
  <c r="AI31" i="43"/>
  <c r="AI47" i="43"/>
  <c r="AG40" i="43"/>
  <c r="G203" i="1"/>
  <c r="H203" i="1" s="1"/>
  <c r="AI32" i="44"/>
  <c r="AG47" i="44"/>
  <c r="AK24" i="44"/>
  <c r="E200" i="1"/>
  <c r="F200" i="1" s="1"/>
  <c r="F48" i="44"/>
  <c r="BA38" i="31"/>
  <c r="BI23" i="17"/>
  <c r="AZ32" i="17"/>
  <c r="BA30" i="17"/>
  <c r="BD43" i="20"/>
  <c r="BE34" i="20"/>
  <c r="BD35" i="20"/>
  <c r="BM41" i="20"/>
  <c r="BD39" i="20"/>
  <c r="AQ46" i="20"/>
  <c r="D171" i="1"/>
  <c r="BI43" i="15"/>
  <c r="C171" i="1"/>
  <c r="BL35" i="6"/>
  <c r="BG42" i="6"/>
  <c r="BH36" i="6"/>
  <c r="BI37" i="6"/>
  <c r="BD29" i="6"/>
  <c r="D49" i="1"/>
  <c r="BD42" i="5"/>
  <c r="BL34" i="5"/>
  <c r="BF35" i="5"/>
  <c r="BJ35" i="5"/>
  <c r="BK42" i="5"/>
  <c r="BK35" i="5"/>
  <c r="BE34" i="5"/>
  <c r="AH46" i="5"/>
  <c r="BJ41" i="5"/>
  <c r="AD46" i="5"/>
  <c r="BH38" i="5"/>
  <c r="BE41" i="5"/>
  <c r="W45" i="2"/>
  <c r="T47" i="42"/>
  <c r="AF32" i="42"/>
  <c r="AF35" i="43"/>
  <c r="AF40" i="43"/>
  <c r="T48" i="43"/>
  <c r="G208" i="1"/>
  <c r="H212" i="1" s="1"/>
  <c r="E208" i="1"/>
  <c r="F212" i="1" s="1"/>
  <c r="AI45" i="36"/>
  <c r="AI37" i="36"/>
  <c r="AG33" i="36"/>
  <c r="AF47" i="36"/>
  <c r="G48" i="36"/>
  <c r="AZ35" i="31"/>
  <c r="AR46" i="20"/>
  <c r="D172" i="1"/>
  <c r="BI44" i="6"/>
  <c r="BM43" i="6"/>
  <c r="BM35" i="6"/>
  <c r="BH44" i="6"/>
  <c r="AR45" i="6"/>
  <c r="Y46" i="5"/>
  <c r="BE43" i="5"/>
  <c r="BF33" i="5"/>
  <c r="BF29" i="5"/>
  <c r="BM42" i="5"/>
  <c r="BI44" i="5"/>
  <c r="BL33" i="5"/>
  <c r="BK32" i="5"/>
  <c r="BL40" i="5"/>
  <c r="C46" i="1"/>
  <c r="E46" i="1" s="1"/>
  <c r="E47" i="42" l="1"/>
  <c r="AG44" i="42"/>
  <c r="AG36" i="42"/>
  <c r="S47" i="42"/>
  <c r="AI38" i="42"/>
  <c r="AI45" i="42"/>
  <c r="AH35" i="42"/>
  <c r="AF31" i="42"/>
  <c r="AF35" i="42"/>
  <c r="AF39" i="42"/>
  <c r="AH43" i="42"/>
  <c r="F47" i="42"/>
  <c r="I48" i="43"/>
  <c r="AH45" i="44"/>
  <c r="AG40" i="44"/>
  <c r="E203" i="1"/>
  <c r="F203" i="1" s="1"/>
  <c r="AG31" i="44"/>
  <c r="O48" i="44"/>
  <c r="AI41" i="44"/>
  <c r="AI33" i="44"/>
  <c r="AG37" i="36"/>
  <c r="F48" i="36"/>
  <c r="AH34" i="36"/>
  <c r="H45" i="31"/>
  <c r="O45" i="31"/>
  <c r="N45" i="31"/>
  <c r="J45" i="31"/>
  <c r="BH35" i="17"/>
  <c r="R46" i="17"/>
  <c r="BG41" i="20"/>
  <c r="BE29" i="20"/>
  <c r="BH29" i="6"/>
  <c r="M45" i="6"/>
  <c r="BL39" i="6"/>
  <c r="BM36" i="6"/>
  <c r="C109" i="1"/>
  <c r="G109" i="1" s="1"/>
  <c r="AF38" i="42"/>
  <c r="AF46" i="42"/>
  <c r="AJ23" i="42"/>
  <c r="AF34" i="44"/>
  <c r="K45" i="31"/>
  <c r="BC29" i="31"/>
  <c r="BF36" i="31"/>
  <c r="N46" i="17"/>
  <c r="BD33" i="5"/>
  <c r="G46" i="5"/>
  <c r="BG42" i="5"/>
  <c r="AL45" i="2"/>
  <c r="K47" i="42"/>
  <c r="AH44" i="42"/>
  <c r="H47" i="42"/>
  <c r="AH36" i="42"/>
  <c r="AF38" i="44"/>
  <c r="BG38" i="5"/>
  <c r="G45" i="31"/>
  <c r="R45" i="31"/>
  <c r="BB29" i="31"/>
  <c r="AZ31" i="31"/>
  <c r="BA42" i="31"/>
  <c r="BC42" i="17"/>
  <c r="BC34" i="17"/>
  <c r="K46" i="17"/>
  <c r="C46" i="17"/>
  <c r="BM23" i="20"/>
  <c r="BK29" i="20"/>
  <c r="BK38" i="20"/>
  <c r="BK30" i="20"/>
  <c r="W45" i="6"/>
  <c r="BE44" i="6"/>
  <c r="BG44" i="5"/>
  <c r="BI29" i="5"/>
  <c r="BJ45" i="5"/>
  <c r="BJ37" i="5"/>
  <c r="BG34" i="5"/>
  <c r="AG30" i="42"/>
  <c r="AG39" i="42"/>
  <c r="AN23" i="42"/>
  <c r="AG43" i="43"/>
  <c r="AG35" i="43"/>
  <c r="AH42" i="43"/>
  <c r="BA34" i="31"/>
  <c r="BB37" i="31"/>
  <c r="BC40" i="31"/>
  <c r="AB45" i="31"/>
  <c r="BF43" i="31"/>
  <c r="BF35" i="31"/>
  <c r="BG44" i="31"/>
  <c r="BG36" i="31"/>
  <c r="AZ33" i="31"/>
  <c r="BC34" i="31"/>
  <c r="AZ41" i="31"/>
  <c r="BB34" i="31"/>
  <c r="AM45" i="31"/>
  <c r="AF45" i="31"/>
  <c r="BC33" i="31"/>
  <c r="BA35" i="31"/>
  <c r="BK23" i="31"/>
  <c r="BH39" i="31"/>
  <c r="BH31" i="31"/>
  <c r="BH36" i="31"/>
  <c r="BG37" i="31"/>
  <c r="AZ28" i="31"/>
  <c r="BA31" i="31"/>
  <c r="AZ36" i="31"/>
  <c r="BC37" i="31"/>
  <c r="BA39" i="31"/>
  <c r="BB42" i="31"/>
  <c r="AJ45" i="31"/>
  <c r="AK45" i="31"/>
  <c r="BH40" i="31"/>
  <c r="L46" i="17"/>
  <c r="BL23" i="17"/>
  <c r="BG46" i="17" s="1"/>
  <c r="BG43" i="17"/>
  <c r="BE37" i="6"/>
  <c r="BF29" i="6"/>
  <c r="BI28" i="6"/>
  <c r="BJ44" i="6"/>
  <c r="BJ36" i="6"/>
  <c r="F45" i="6"/>
  <c r="BK37" i="6"/>
  <c r="BK29" i="6"/>
  <c r="BD30" i="6"/>
  <c r="BG28" i="6"/>
  <c r="BJ35" i="6"/>
  <c r="BK36" i="6"/>
  <c r="BE28" i="6"/>
  <c r="BK44" i="6"/>
  <c r="BI42" i="6"/>
  <c r="AG35" i="42"/>
  <c r="AH42" i="42"/>
  <c r="AH34" i="43"/>
  <c r="M48" i="43"/>
  <c r="AF39" i="43"/>
  <c r="AH39" i="43"/>
  <c r="C48" i="43"/>
  <c r="AK24" i="43"/>
  <c r="H48" i="43"/>
  <c r="F48" i="43"/>
  <c r="AH31" i="43"/>
  <c r="AH32" i="43"/>
  <c r="AF42" i="44"/>
  <c r="AG46" i="44"/>
  <c r="E48" i="44"/>
  <c r="R48" i="44"/>
  <c r="AG44" i="44"/>
  <c r="AH41" i="44"/>
  <c r="AG33" i="44"/>
  <c r="AI45" i="44"/>
  <c r="AI37" i="44"/>
  <c r="AH35" i="44"/>
  <c r="K48" i="36"/>
  <c r="AH40" i="36"/>
  <c r="AH32" i="36"/>
  <c r="D45" i="31"/>
  <c r="BC32" i="31"/>
  <c r="BA37" i="31"/>
  <c r="BB32" i="31"/>
  <c r="AZ34" i="31"/>
  <c r="BC35" i="31"/>
  <c r="AZ42" i="31"/>
  <c r="AZ44" i="31"/>
  <c r="BF42" i="31"/>
  <c r="BF34" i="31"/>
  <c r="BG43" i="31"/>
  <c r="BG35" i="31"/>
  <c r="BF39" i="17"/>
  <c r="BF31" i="17"/>
  <c r="BH43" i="17"/>
  <c r="AF46" i="17"/>
  <c r="BC38" i="17"/>
  <c r="BH30" i="17"/>
  <c r="AH46" i="17"/>
  <c r="BH38" i="17"/>
  <c r="BH29" i="17"/>
  <c r="BH23" i="17"/>
  <c r="J46" i="17"/>
  <c r="BA44" i="17"/>
  <c r="BB42" i="17"/>
  <c r="BA40" i="17"/>
  <c r="BA38" i="17"/>
  <c r="BA36" i="17"/>
  <c r="BA34" i="17"/>
  <c r="BB32" i="17"/>
  <c r="BB30" i="17"/>
  <c r="T46" i="17"/>
  <c r="BC30" i="17"/>
  <c r="R46" i="20"/>
  <c r="S46" i="20"/>
  <c r="AP45" i="15"/>
  <c r="BM39" i="15"/>
  <c r="AK45" i="15"/>
  <c r="P45" i="6"/>
  <c r="BD41" i="6"/>
  <c r="BE29" i="6"/>
  <c r="BF37" i="6"/>
  <c r="BI29" i="6"/>
  <c r="AC45" i="6"/>
  <c r="BK43" i="6"/>
  <c r="BL28" i="6"/>
  <c r="BH35" i="6"/>
  <c r="BF35" i="6"/>
  <c r="BG43" i="5"/>
  <c r="BG39" i="5"/>
  <c r="W46" i="5"/>
  <c r="BF30" i="5"/>
  <c r="BH45" i="5"/>
  <c r="BI42" i="5"/>
  <c r="BG32" i="5"/>
  <c r="AO28" i="2"/>
  <c r="AO37" i="2"/>
  <c r="AO29" i="2"/>
  <c r="O45" i="2"/>
  <c r="P45" i="2"/>
  <c r="AR39" i="2"/>
  <c r="BB31" i="31"/>
  <c r="BJ34" i="6"/>
  <c r="AF40" i="36"/>
  <c r="BL43" i="5"/>
  <c r="T45" i="2"/>
  <c r="BG38" i="6"/>
  <c r="BE23" i="17"/>
  <c r="BG35" i="6"/>
  <c r="BA32" i="17"/>
  <c r="BH43" i="31"/>
  <c r="AI34" i="44"/>
  <c r="AM24" i="36"/>
  <c r="BG34" i="31"/>
  <c r="BJ42" i="5"/>
  <c r="BF42" i="5"/>
  <c r="AI42" i="43"/>
  <c r="BH32" i="5"/>
  <c r="AF31" i="36"/>
  <c r="AK24" i="36"/>
  <c r="M46" i="20"/>
  <c r="BL43" i="6"/>
  <c r="BG42" i="31"/>
  <c r="AL24" i="43"/>
  <c r="BK35" i="6"/>
  <c r="AF32" i="44"/>
  <c r="BM40" i="5"/>
  <c r="BM34" i="6"/>
  <c r="BB34" i="17"/>
  <c r="BF43" i="5"/>
  <c r="BI34" i="5"/>
  <c r="W46" i="20"/>
  <c r="AZ30" i="17"/>
  <c r="AG38" i="44"/>
  <c r="BF38" i="5"/>
  <c r="BJ42" i="6"/>
  <c r="Z46" i="5"/>
  <c r="F46" i="5"/>
  <c r="H46" i="20"/>
  <c r="BM33" i="20"/>
  <c r="BM42" i="6"/>
  <c r="BK30" i="15"/>
  <c r="BA36" i="31"/>
  <c r="O46" i="17"/>
  <c r="T46" i="20"/>
  <c r="BG41" i="5"/>
  <c r="BG33" i="5"/>
  <c r="AH31" i="36"/>
  <c r="BM32" i="5"/>
  <c r="AK23" i="42"/>
  <c r="AF47" i="42" s="1"/>
  <c r="AF45" i="42"/>
  <c r="AG46" i="42"/>
  <c r="AG38" i="42"/>
  <c r="AM23" i="42"/>
  <c r="AG45" i="43"/>
  <c r="K48" i="43"/>
  <c r="AH44" i="43"/>
  <c r="AH36" i="43"/>
  <c r="AG44" i="43"/>
  <c r="AG36" i="43"/>
  <c r="G209" i="1"/>
  <c r="H213" i="1" s="1"/>
  <c r="Y48" i="43"/>
  <c r="C48" i="44"/>
  <c r="AG41" i="44"/>
  <c r="E209" i="1"/>
  <c r="F213" i="1" s="1"/>
  <c r="Y48" i="44"/>
  <c r="AF35" i="36"/>
  <c r="AG46" i="36"/>
  <c r="AH43" i="36"/>
  <c r="AH42" i="36"/>
  <c r="AI42" i="36"/>
  <c r="AG45" i="36"/>
  <c r="AF42" i="36"/>
  <c r="AF34" i="36"/>
  <c r="AF44" i="36"/>
  <c r="O48" i="36"/>
  <c r="AI39" i="36"/>
  <c r="AI47" i="36"/>
  <c r="AH46" i="36"/>
  <c r="C209" i="1"/>
  <c r="D213" i="1" s="1"/>
  <c r="Y48" i="36"/>
  <c r="AZ40" i="31"/>
  <c r="BC43" i="31"/>
  <c r="Q45" i="31"/>
  <c r="I45" i="31"/>
  <c r="BA32" i="31"/>
  <c r="BC41" i="31"/>
  <c r="BG30" i="31"/>
  <c r="AI45" i="31"/>
  <c r="BA43" i="17"/>
  <c r="BA41" i="17"/>
  <c r="BA37" i="17"/>
  <c r="BA35" i="17"/>
  <c r="BF40" i="17"/>
  <c r="BF41" i="17"/>
  <c r="BG45" i="17"/>
  <c r="BG37" i="17"/>
  <c r="BF32" i="17"/>
  <c r="BD33" i="20"/>
  <c r="BL29" i="20"/>
  <c r="I46" i="20"/>
  <c r="BO23" i="20"/>
  <c r="BK37" i="20"/>
  <c r="D173" i="1"/>
  <c r="G177" i="1" s="1"/>
  <c r="AW46" i="20"/>
  <c r="BJ33" i="15"/>
  <c r="BJ35" i="15"/>
  <c r="BM43" i="15"/>
  <c r="BM35" i="15"/>
  <c r="AD45" i="15"/>
  <c r="AC45" i="15"/>
  <c r="BJ44" i="15"/>
  <c r="BL44" i="15"/>
  <c r="BL36" i="15"/>
  <c r="C173" i="1"/>
  <c r="F177" i="1" s="1"/>
  <c r="AW45" i="15"/>
  <c r="BE38" i="6"/>
  <c r="Q45" i="6"/>
  <c r="BI38" i="6"/>
  <c r="BI30" i="6"/>
  <c r="H45" i="6"/>
  <c r="BF40" i="6"/>
  <c r="BF32" i="6"/>
  <c r="BD35" i="6"/>
  <c r="BE39" i="6"/>
  <c r="BE31" i="6"/>
  <c r="BF39" i="6"/>
  <c r="BH41" i="6"/>
  <c r="BH33" i="6"/>
  <c r="AD45" i="6"/>
  <c r="BJ30" i="6"/>
  <c r="AF45" i="6"/>
  <c r="BK31" i="6"/>
  <c r="AM45" i="6"/>
  <c r="BF38" i="6"/>
  <c r="BM29" i="6"/>
  <c r="BL40" i="6"/>
  <c r="BF43" i="6"/>
  <c r="BH28" i="6"/>
  <c r="BH38" i="6"/>
  <c r="BD36" i="5"/>
  <c r="T46" i="5"/>
  <c r="BH40" i="5"/>
  <c r="BI37" i="5"/>
  <c r="BJ36" i="5"/>
  <c r="BL30" i="5"/>
  <c r="BK45" i="5"/>
  <c r="BJ29" i="5"/>
  <c r="C111" i="1"/>
  <c r="G115" i="1" s="1"/>
  <c r="J45" i="2"/>
  <c r="AO38" i="2"/>
  <c r="AO30" i="2"/>
  <c r="AQ33" i="2"/>
  <c r="AS36" i="2"/>
  <c r="AS44" i="2"/>
  <c r="C107" i="1"/>
  <c r="G107" i="1" s="1"/>
  <c r="D45" i="2"/>
  <c r="BF40" i="5"/>
  <c r="BE40" i="5"/>
  <c r="AZ29" i="31"/>
  <c r="BD23" i="31"/>
  <c r="BJ30" i="5"/>
  <c r="BI30" i="5"/>
  <c r="BC29" i="17"/>
  <c r="BB29" i="17"/>
  <c r="AG31" i="42"/>
  <c r="AH31" i="42"/>
  <c r="AJ45" i="6"/>
  <c r="C168" i="1"/>
  <c r="F168" i="1" s="1"/>
  <c r="BR23" i="15"/>
  <c r="BN45" i="15" s="1"/>
  <c r="BN44" i="5"/>
  <c r="BM44" i="5"/>
  <c r="AT45" i="6"/>
  <c r="D48" i="1"/>
  <c r="F52" i="1" s="1"/>
  <c r="AJ41" i="36"/>
  <c r="AI41" i="36"/>
  <c r="AB45" i="2"/>
  <c r="X45" i="2"/>
  <c r="AH45" i="43"/>
  <c r="BK44" i="15"/>
  <c r="U45" i="6"/>
  <c r="AZ37" i="31"/>
  <c r="BO23" i="5"/>
  <c r="AB46" i="5"/>
  <c r="AQ40" i="2"/>
  <c r="AP40" i="2"/>
  <c r="I47" i="42"/>
  <c r="M47" i="42"/>
  <c r="AL23" i="42"/>
  <c r="AQ41" i="2"/>
  <c r="AL45" i="6"/>
  <c r="AH45" i="6"/>
  <c r="BG28" i="31"/>
  <c r="BF28" i="31"/>
  <c r="AN46" i="20"/>
  <c r="BQ23" i="20"/>
  <c r="BL30" i="20"/>
  <c r="AH35" i="43"/>
  <c r="AI35" i="43"/>
  <c r="AI37" i="42"/>
  <c r="AH37" i="42"/>
  <c r="AN46" i="17"/>
  <c r="AJ46" i="17"/>
  <c r="E204" i="1"/>
  <c r="F204" i="1" s="1"/>
  <c r="T48" i="44"/>
  <c r="P48" i="44"/>
  <c r="AN24" i="44"/>
  <c r="C262" i="1"/>
  <c r="E262" i="1" s="1"/>
  <c r="AK46" i="17"/>
  <c r="BN43" i="5"/>
  <c r="BM43" i="5"/>
  <c r="BI33" i="31"/>
  <c r="BH33" i="31"/>
  <c r="AJ40" i="36"/>
  <c r="AI40" i="36"/>
  <c r="AJ45" i="43"/>
  <c r="AI45" i="43"/>
  <c r="AU46" i="5"/>
  <c r="AQ46" i="5"/>
  <c r="AQ46" i="17"/>
  <c r="AM46" i="17"/>
  <c r="W48" i="43"/>
  <c r="S48" i="43"/>
  <c r="X48" i="36"/>
  <c r="T48" i="36"/>
  <c r="C208" i="1"/>
  <c r="D212" i="1" s="1"/>
  <c r="C266" i="1"/>
  <c r="E270" i="1" s="1"/>
  <c r="AS46" i="17"/>
  <c r="BM23" i="5"/>
  <c r="BM41" i="15"/>
  <c r="AI32" i="36"/>
  <c r="AI43" i="44"/>
  <c r="S45" i="2"/>
  <c r="Q46" i="17"/>
  <c r="BL38" i="20"/>
  <c r="AF46" i="20"/>
  <c r="AG37" i="43"/>
  <c r="Y45" i="6"/>
  <c r="BG31" i="6"/>
  <c r="BH31" i="6"/>
  <c r="AN31" i="2"/>
  <c r="AO31" i="2"/>
  <c r="E48" i="43"/>
  <c r="AJ24" i="43"/>
  <c r="BK41" i="20"/>
  <c r="BJ41" i="20"/>
  <c r="BF33" i="20"/>
  <c r="E201" i="1"/>
  <c r="F201" i="1" s="1"/>
  <c r="M48" i="44"/>
  <c r="AM24" i="44"/>
  <c r="Q48" i="44"/>
  <c r="AH47" i="44"/>
  <c r="AI47" i="44"/>
  <c r="AI46" i="42"/>
  <c r="AH46" i="42"/>
  <c r="AT38" i="2"/>
  <c r="AS38" i="2"/>
  <c r="V47" i="42"/>
  <c r="R47" i="42"/>
  <c r="BG40" i="5"/>
  <c r="O45" i="6"/>
  <c r="BL23" i="6"/>
  <c r="S45" i="6"/>
  <c r="Z45" i="6"/>
  <c r="BJ28" i="6"/>
  <c r="BK28" i="6"/>
  <c r="AG36" i="44"/>
  <c r="AF36" i="44"/>
  <c r="AF45" i="43"/>
  <c r="AF41" i="42"/>
  <c r="AG41" i="42"/>
  <c r="AK46" i="20"/>
  <c r="AG46" i="20"/>
  <c r="BP23" i="20"/>
  <c r="BK36" i="5"/>
  <c r="BF29" i="31"/>
  <c r="BG29" i="31"/>
  <c r="BG36" i="17"/>
  <c r="BH36" i="17"/>
  <c r="BN35" i="5"/>
  <c r="BM35" i="5"/>
  <c r="BN28" i="6"/>
  <c r="BM28" i="6"/>
  <c r="BI41" i="31"/>
  <c r="BH41" i="31"/>
  <c r="AJ31" i="36"/>
  <c r="AI31" i="36"/>
  <c r="AJ42" i="44"/>
  <c r="AI42" i="44"/>
  <c r="AJ39" i="42"/>
  <c r="AI39" i="42"/>
  <c r="BJ23" i="5"/>
  <c r="J45" i="6"/>
  <c r="AH33" i="44"/>
  <c r="AG34" i="44"/>
  <c r="AI44" i="43"/>
  <c r="AP37" i="2"/>
  <c r="BL39" i="20"/>
  <c r="AI30" i="42"/>
  <c r="AO46" i="5"/>
  <c r="BG36" i="5"/>
  <c r="BM23" i="6"/>
  <c r="BH45" i="6" s="1"/>
  <c r="BF31" i="6"/>
  <c r="BI41" i="5"/>
  <c r="BH41" i="5"/>
  <c r="AE45" i="6"/>
  <c r="AA45" i="6"/>
  <c r="BO23" i="6"/>
  <c r="AM45" i="15"/>
  <c r="AI45" i="15"/>
  <c r="BQ23" i="15"/>
  <c r="BD33" i="6"/>
  <c r="BE33" i="6"/>
  <c r="BI23" i="5"/>
  <c r="BD32" i="5"/>
  <c r="G47" i="42"/>
  <c r="AH45" i="42"/>
  <c r="BJ33" i="20"/>
  <c r="BE36" i="5"/>
  <c r="Q46" i="5"/>
  <c r="AN39" i="2"/>
  <c r="AO39" i="2"/>
  <c r="BI31" i="6"/>
  <c r="BJ31" i="6"/>
  <c r="AR42" i="2"/>
  <c r="AQ42" i="2"/>
  <c r="AP46" i="20"/>
  <c r="AL46" i="20"/>
  <c r="Z45" i="2"/>
  <c r="AX23" i="2"/>
  <c r="V45" i="2"/>
  <c r="BM37" i="20"/>
  <c r="AH39" i="44"/>
  <c r="C47" i="42"/>
  <c r="BL38" i="6"/>
  <c r="BK38" i="6"/>
  <c r="BK45" i="20"/>
  <c r="BL45" i="20"/>
  <c r="BI39" i="17"/>
  <c r="BH39" i="17"/>
  <c r="P46" i="17"/>
  <c r="AI36" i="43"/>
  <c r="AT23" i="2"/>
  <c r="BH31" i="17"/>
  <c r="BH33" i="5"/>
  <c r="AG46" i="5"/>
  <c r="Z46" i="20"/>
  <c r="AG45" i="42"/>
  <c r="BJ32" i="15"/>
  <c r="AP29" i="2"/>
  <c r="AG44" i="36"/>
  <c r="BF32" i="5"/>
  <c r="BH39" i="6"/>
  <c r="BG39" i="6"/>
  <c r="H48" i="44"/>
  <c r="L48" i="44"/>
  <c r="AR34" i="2"/>
  <c r="AQ34" i="2"/>
  <c r="AL46" i="5"/>
  <c r="BQ23" i="5"/>
  <c r="AP46" i="5"/>
  <c r="AJ40" i="42"/>
  <c r="AI40" i="42"/>
  <c r="C51" i="1"/>
  <c r="E55" i="1" s="1"/>
  <c r="AW46" i="5"/>
  <c r="AR45" i="15"/>
  <c r="BM33" i="15"/>
  <c r="H46" i="17"/>
  <c r="D46" i="17"/>
  <c r="AF40" i="44"/>
  <c r="BJ40" i="20"/>
  <c r="BK40" i="20"/>
  <c r="AK45" i="6"/>
  <c r="AO45" i="6"/>
  <c r="BL38" i="5"/>
  <c r="BM38" i="5"/>
  <c r="AH35" i="36"/>
  <c r="AI35" i="36"/>
  <c r="AH38" i="44"/>
  <c r="AI38" i="44"/>
  <c r="C45" i="45"/>
  <c r="Y23" i="45"/>
  <c r="G205" i="1"/>
  <c r="AN24" i="43"/>
  <c r="Q48" i="43"/>
  <c r="AS30" i="2"/>
  <c r="AJ24" i="36"/>
  <c r="BK39" i="6"/>
  <c r="BR23" i="5"/>
  <c r="BQ23" i="6"/>
  <c r="D46" i="5"/>
  <c r="AJ24" i="44"/>
  <c r="AF48" i="44" s="1"/>
  <c r="X46" i="5"/>
  <c r="AI43" i="36"/>
  <c r="AW23" i="2"/>
  <c r="AR45" i="2" s="1"/>
  <c r="AN45" i="6"/>
  <c r="AH30" i="42"/>
  <c r="BL39" i="5"/>
  <c r="BL32" i="6"/>
  <c r="BI39" i="6"/>
  <c r="AH43" i="43"/>
  <c r="D47" i="42"/>
  <c r="G45" i="6"/>
  <c r="K45" i="6"/>
  <c r="BG29" i="20"/>
  <c r="BF29" i="20"/>
  <c r="G45" i="2"/>
  <c r="K45" i="2"/>
  <c r="O48" i="43"/>
  <c r="AM24" i="43"/>
  <c r="BM31" i="5"/>
  <c r="BL31" i="5"/>
  <c r="AH44" i="36"/>
  <c r="AI44" i="36"/>
  <c r="BN36" i="5"/>
  <c r="BM36" i="5"/>
  <c r="AJ35" i="44"/>
  <c r="AI35" i="44"/>
  <c r="AJ32" i="42"/>
  <c r="AI32" i="42"/>
  <c r="BF30" i="6"/>
  <c r="BA40" i="31"/>
  <c r="AB45" i="6"/>
  <c r="BN23" i="6"/>
  <c r="BI40" i="15"/>
  <c r="BJ40" i="15"/>
  <c r="AG37" i="42"/>
  <c r="AF37" i="42"/>
  <c r="G48" i="44"/>
  <c r="AL24" i="44"/>
  <c r="BJ32" i="20"/>
  <c r="BK32" i="20"/>
  <c r="BL30" i="6"/>
  <c r="BK30" i="6"/>
  <c r="J48" i="44"/>
  <c r="N48" i="44"/>
  <c r="P47" i="42"/>
  <c r="L47" i="42"/>
  <c r="BG44" i="17"/>
  <c r="BH44" i="17"/>
  <c r="BN37" i="6"/>
  <c r="BM37" i="6"/>
  <c r="BN44" i="20"/>
  <c r="BM44" i="20"/>
  <c r="AP46" i="17"/>
  <c r="AL46" i="17"/>
  <c r="AJ31" i="42"/>
  <c r="AI31" i="42"/>
  <c r="K48" i="44"/>
  <c r="BK37" i="5"/>
  <c r="X45" i="6"/>
  <c r="I45" i="6"/>
  <c r="AF33" i="42"/>
  <c r="AB46" i="20"/>
  <c r="AK45" i="2"/>
  <c r="AO43" i="2"/>
  <c r="U46" i="5"/>
  <c r="C46" i="5"/>
  <c r="D46" i="20"/>
  <c r="P46" i="5"/>
  <c r="AZ41" i="17"/>
  <c r="AZ39" i="17"/>
  <c r="AZ37" i="17"/>
  <c r="AZ33" i="17"/>
  <c r="AZ31" i="17"/>
  <c r="BJ44" i="5"/>
  <c r="AZ29" i="17"/>
  <c r="N45" i="2"/>
  <c r="BK42" i="15"/>
  <c r="BK34" i="15"/>
  <c r="BP23" i="5"/>
  <c r="BM45" i="20"/>
  <c r="BM23" i="17"/>
  <c r="D51" i="1"/>
  <c r="F55" i="1" s="1"/>
  <c r="AW45" i="6"/>
  <c r="BD39" i="6"/>
  <c r="BD31" i="6"/>
  <c r="G46" i="20"/>
  <c r="AM45" i="2"/>
  <c r="BK23" i="5"/>
  <c r="BD43" i="5"/>
  <c r="BD35" i="5"/>
  <c r="BI38" i="5"/>
  <c r="AQ38" i="2"/>
  <c r="AQ30" i="2"/>
  <c r="BK41" i="15"/>
  <c r="BK33" i="15"/>
  <c r="BK31" i="15"/>
  <c r="D266" i="1"/>
  <c r="F270" i="1" s="1"/>
  <c r="AS45" i="31"/>
  <c r="N46" i="5"/>
  <c r="BI45" i="5"/>
  <c r="AJ46" i="20"/>
  <c r="BF44" i="5"/>
  <c r="N46" i="20"/>
  <c r="C45" i="6"/>
  <c r="AP41" i="2"/>
  <c r="AG42" i="44"/>
  <c r="BH43" i="6"/>
  <c r="BL23" i="5"/>
  <c r="BB36" i="17"/>
  <c r="BB39" i="31"/>
  <c r="BF34" i="5"/>
  <c r="BI43" i="6"/>
  <c r="AP32" i="2"/>
  <c r="BJ43" i="15"/>
  <c r="AG38" i="36"/>
  <c r="BF36" i="5"/>
  <c r="J46" i="5"/>
  <c r="BE44" i="5"/>
  <c r="BB38" i="17"/>
  <c r="BE43" i="6"/>
  <c r="BE35" i="6"/>
  <c r="L45" i="6"/>
  <c r="BH37" i="5"/>
  <c r="BH40" i="6"/>
  <c r="BH32" i="6"/>
  <c r="BD41" i="5"/>
  <c r="AF43" i="36"/>
  <c r="BK42" i="20"/>
  <c r="BL29" i="5"/>
  <c r="AN45" i="15"/>
  <c r="AF32" i="36"/>
  <c r="AH36" i="36"/>
  <c r="S48" i="36"/>
  <c r="AF36" i="36"/>
  <c r="C203" i="1"/>
  <c r="D203" i="1" s="1"/>
  <c r="AI33" i="36"/>
  <c r="AG39" i="36"/>
  <c r="BG23" i="31"/>
  <c r="BC38" i="31"/>
  <c r="BB43" i="31"/>
  <c r="BJ23" i="31"/>
  <c r="BF45" i="31" s="1"/>
  <c r="AD45" i="31"/>
  <c r="BF38" i="31"/>
  <c r="BG39" i="31"/>
  <c r="BH34" i="31"/>
  <c r="AA45" i="31"/>
  <c r="BG31" i="31"/>
  <c r="BB38" i="31"/>
  <c r="BH23" i="31"/>
  <c r="BG38" i="31"/>
  <c r="BE23" i="31"/>
  <c r="AE45" i="31"/>
  <c r="AH45" i="31"/>
  <c r="BA43" i="31"/>
  <c r="BC30" i="31"/>
  <c r="S45" i="31"/>
  <c r="BF23" i="31"/>
  <c r="M45" i="31"/>
  <c r="D265" i="1"/>
  <c r="F265" i="1" s="1"/>
  <c r="AR45" i="31"/>
  <c r="BB35" i="17"/>
  <c r="BB41" i="17"/>
  <c r="BG41" i="17"/>
  <c r="BA29" i="17"/>
  <c r="BA39" i="17"/>
  <c r="BF23" i="17"/>
  <c r="BG23" i="17"/>
  <c r="BB37" i="17"/>
  <c r="E46" i="17"/>
  <c r="BH37" i="17"/>
  <c r="BH32" i="17"/>
  <c r="BA33" i="17"/>
  <c r="AC46" i="17"/>
  <c r="BH45" i="17"/>
  <c r="BH40" i="17"/>
  <c r="BF33" i="17"/>
  <c r="BD23" i="17"/>
  <c r="BB44" i="17"/>
  <c r="BB40" i="17"/>
  <c r="C265" i="1"/>
  <c r="E265" i="1" s="1"/>
  <c r="AR46" i="17"/>
  <c r="BJ46" i="20"/>
  <c r="C46" i="20"/>
  <c r="BI23" i="20"/>
  <c r="BE46" i="20" s="1"/>
  <c r="BL42" i="20"/>
  <c r="BJ30" i="15"/>
  <c r="AA45" i="15"/>
  <c r="BJ41" i="15"/>
  <c r="BJ38" i="15"/>
  <c r="BJ42" i="15"/>
  <c r="AG45" i="15"/>
  <c r="C172" i="1"/>
  <c r="F176" i="1" s="1"/>
  <c r="AV45" i="15"/>
  <c r="D50" i="1"/>
  <c r="F54" i="1" s="1"/>
  <c r="AV45" i="6"/>
  <c r="C50" i="1"/>
  <c r="E54" i="1" s="1"/>
  <c r="AV46" i="5"/>
  <c r="E169" i="1"/>
  <c r="H169" i="1" s="1"/>
  <c r="E45" i="45"/>
  <c r="T41" i="45"/>
  <c r="U41" i="45"/>
  <c r="T33" i="45"/>
  <c r="U33" i="45"/>
  <c r="G45" i="45"/>
  <c r="K45" i="45"/>
  <c r="T40" i="45"/>
  <c r="U40" i="45"/>
  <c r="T32" i="45"/>
  <c r="U32" i="45"/>
  <c r="E168" i="1"/>
  <c r="H168" i="1" s="1"/>
  <c r="D45" i="45"/>
  <c r="T39" i="45"/>
  <c r="U39" i="45"/>
  <c r="T31" i="45"/>
  <c r="U31" i="45"/>
  <c r="E170" i="1"/>
  <c r="H170" i="1" s="1"/>
  <c r="F45" i="45"/>
  <c r="J45" i="45"/>
  <c r="T38" i="45"/>
  <c r="U38" i="45"/>
  <c r="T30" i="45"/>
  <c r="U30" i="45"/>
  <c r="T28" i="45"/>
  <c r="U28" i="45"/>
  <c r="T37" i="45"/>
  <c r="U37" i="45"/>
  <c r="T29" i="45"/>
  <c r="U29" i="45"/>
  <c r="E172" i="1"/>
  <c r="H176" i="1" s="1"/>
  <c r="H45" i="45"/>
  <c r="L45" i="45"/>
  <c r="T36" i="45"/>
  <c r="U36" i="45"/>
  <c r="T43" i="45"/>
  <c r="U43" i="45"/>
  <c r="T35" i="45"/>
  <c r="U35" i="45"/>
  <c r="T42" i="45"/>
  <c r="U42" i="45"/>
  <c r="T34" i="45"/>
  <c r="U34" i="45"/>
  <c r="E173" i="1"/>
  <c r="H177" i="1" s="1"/>
  <c r="I45" i="45"/>
  <c r="AS23" i="2"/>
  <c r="AN45" i="2" s="1"/>
  <c r="C110" i="1"/>
  <c r="G110" i="1" s="1"/>
  <c r="G172" i="1"/>
  <c r="G176" i="1"/>
  <c r="X23" i="45"/>
  <c r="T45" i="45" s="1"/>
  <c r="Q47" i="42"/>
  <c r="AO23" i="42"/>
  <c r="W47" i="42"/>
  <c r="AI40" i="43"/>
  <c r="AI32" i="43"/>
  <c r="AF41" i="36"/>
  <c r="AF33" i="36"/>
  <c r="AG35" i="36"/>
  <c r="AH38" i="36"/>
  <c r="AF45" i="36"/>
  <c r="AG47" i="36"/>
  <c r="AF46" i="36"/>
  <c r="AF38" i="36"/>
  <c r="BM23" i="31"/>
  <c r="BH45" i="31" s="1"/>
  <c r="E46" i="20"/>
  <c r="BI46" i="20"/>
  <c r="BI29" i="20"/>
  <c r="BS23" i="20"/>
  <c r="BO46" i="20" s="1"/>
  <c r="AU46" i="20"/>
  <c r="BM44" i="15"/>
  <c r="BM36" i="15"/>
  <c r="BK40" i="15"/>
  <c r="BK32" i="15"/>
  <c r="BJ36" i="15"/>
  <c r="BL32" i="15"/>
  <c r="BL40" i="15"/>
  <c r="BJ31" i="15"/>
  <c r="AU45" i="15"/>
  <c r="BJ39" i="15"/>
  <c r="BL43" i="15"/>
  <c r="BD38" i="6"/>
  <c r="BE30" i="6"/>
  <c r="BE34" i="6"/>
  <c r="E46" i="5"/>
  <c r="BF39" i="5"/>
  <c r="BE31" i="5"/>
  <c r="BI40" i="5"/>
  <c r="BN23" i="5"/>
  <c r="AF46" i="5"/>
  <c r="BE35" i="5"/>
  <c r="O46" i="5"/>
  <c r="BH42" i="5"/>
  <c r="BI36" i="5"/>
  <c r="BJ33" i="5"/>
  <c r="C108" i="1"/>
  <c r="G108" i="1" s="1"/>
  <c r="AY23" i="2"/>
  <c r="AU45" i="2" s="1"/>
  <c r="AA45" i="2"/>
  <c r="G171" i="1"/>
  <c r="G175" i="1"/>
  <c r="F49" i="1"/>
  <c r="F53" i="1"/>
  <c r="F171" i="1"/>
  <c r="F175" i="1"/>
  <c r="AG43" i="42"/>
  <c r="AF33" i="43"/>
  <c r="AF37" i="43"/>
  <c r="G207" i="1"/>
  <c r="AO24" i="43"/>
  <c r="AI37" i="43"/>
  <c r="AH46" i="44"/>
  <c r="AG32" i="44"/>
  <c r="E206" i="1"/>
  <c r="F210" i="1" s="1"/>
  <c r="V48" i="44"/>
  <c r="E207" i="1"/>
  <c r="F211" i="1" s="1"/>
  <c r="AO24" i="44"/>
  <c r="C207" i="1"/>
  <c r="D211" i="1" s="1"/>
  <c r="AO24" i="36"/>
  <c r="AJ48" i="36" s="1"/>
  <c r="AN24" i="36"/>
  <c r="AH48" i="36" s="1"/>
  <c r="BK23" i="20"/>
  <c r="BF46" i="20" s="1"/>
  <c r="BD29" i="20"/>
  <c r="BM36" i="20"/>
  <c r="BH23" i="20"/>
  <c r="V46" i="20"/>
  <c r="BM40" i="20"/>
  <c r="BM32" i="20"/>
  <c r="D170" i="1"/>
  <c r="G174" i="1" s="1"/>
  <c r="AT46" i="20"/>
  <c r="AB45" i="15"/>
  <c r="BK35" i="15"/>
  <c r="BL38" i="15"/>
  <c r="BL31" i="15"/>
  <c r="BO23" i="15"/>
  <c r="BK43" i="15"/>
  <c r="BP23" i="15"/>
  <c r="BM38" i="15"/>
  <c r="BL35" i="15"/>
  <c r="AF45" i="15"/>
  <c r="BJ29" i="15"/>
  <c r="BM31" i="15"/>
  <c r="AL45" i="15"/>
  <c r="BN23" i="15"/>
  <c r="BI45" i="15" s="1"/>
  <c r="BJ34" i="15"/>
  <c r="C170" i="1"/>
  <c r="F170" i="1" s="1"/>
  <c r="AT45" i="15"/>
  <c r="BJ28" i="15"/>
  <c r="AJ45" i="15"/>
  <c r="BM32" i="15"/>
  <c r="BM40" i="15"/>
  <c r="BJ37" i="15"/>
  <c r="E171" i="1"/>
  <c r="Z23" i="45"/>
  <c r="BD36" i="6"/>
  <c r="BH23" i="6"/>
  <c r="BE40" i="6"/>
  <c r="BE32" i="6"/>
  <c r="BK23" i="6"/>
  <c r="BI40" i="6"/>
  <c r="BI32" i="6"/>
  <c r="BJ40" i="6"/>
  <c r="BK41" i="6"/>
  <c r="BK33" i="6"/>
  <c r="BL44" i="6"/>
  <c r="BL36" i="6"/>
  <c r="BP23" i="6"/>
  <c r="BJ23" i="6"/>
  <c r="BK40" i="6"/>
  <c r="BI23" i="6"/>
  <c r="BG40" i="6"/>
  <c r="BL33" i="6"/>
  <c r="BM44" i="6"/>
  <c r="N45" i="6"/>
  <c r="BS23" i="6"/>
  <c r="BO45" i="6" s="1"/>
  <c r="BD32" i="6"/>
  <c r="D45" i="6"/>
  <c r="BJ32" i="6"/>
  <c r="BL41" i="6"/>
  <c r="BM30" i="6"/>
  <c r="BM38" i="6"/>
  <c r="BH42" i="6"/>
  <c r="BR23" i="6"/>
  <c r="BH34" i="6"/>
  <c r="AP45" i="6"/>
  <c r="C49" i="1"/>
  <c r="BS23" i="5"/>
  <c r="BO46" i="5" s="1"/>
  <c r="C48" i="1"/>
  <c r="E48" i="1" s="1"/>
  <c r="AT46" i="5"/>
  <c r="BG45" i="31"/>
  <c r="BB30" i="31"/>
  <c r="D264" i="1"/>
  <c r="BN23" i="31"/>
  <c r="BJ45" i="31" s="1"/>
  <c r="D263" i="1"/>
  <c r="F263" i="1" s="1"/>
  <c r="AP45" i="31"/>
  <c r="BH28" i="31"/>
  <c r="BI28" i="31"/>
  <c r="L45" i="31"/>
  <c r="BB44" i="31"/>
  <c r="AZ32" i="31"/>
  <c r="BC43" i="17"/>
  <c r="BC35" i="17"/>
  <c r="BA45" i="17"/>
  <c r="BC39" i="17"/>
  <c r="BC31" i="17"/>
  <c r="C264" i="1"/>
  <c r="BN23" i="17"/>
  <c r="BJ46" i="17" s="1"/>
  <c r="AZ35" i="17"/>
  <c r="BC36" i="17"/>
  <c r="BA42" i="17"/>
  <c r="G46" i="17"/>
  <c r="AQ43" i="2"/>
  <c r="AS28" i="2"/>
  <c r="AT28" i="2"/>
  <c r="AS37" i="2"/>
  <c r="AT37" i="2"/>
  <c r="AS29" i="2"/>
  <c r="AT29" i="2"/>
  <c r="AO33" i="2"/>
  <c r="AG48" i="46"/>
  <c r="AV24" i="46"/>
  <c r="AW24" i="46"/>
  <c r="H206" i="1"/>
  <c r="H210" i="1"/>
  <c r="D206" i="1"/>
  <c r="D210" i="1"/>
  <c r="G113" i="1"/>
  <c r="E263" i="1"/>
  <c r="E267" i="1"/>
  <c r="AF41" i="43"/>
  <c r="AF30" i="42"/>
  <c r="AH39" i="42"/>
  <c r="AI42" i="42"/>
  <c r="AI34" i="42"/>
  <c r="AH38" i="42"/>
  <c r="AI33" i="42"/>
  <c r="AG33" i="43"/>
  <c r="AI39" i="43"/>
  <c r="AH40" i="43"/>
  <c r="H201" i="1"/>
  <c r="AI46" i="43"/>
  <c r="AI38" i="43"/>
  <c r="AF36" i="43"/>
  <c r="AG45" i="44"/>
  <c r="AF44" i="44"/>
  <c r="AH43" i="44"/>
  <c r="D48" i="44"/>
  <c r="AL24" i="36"/>
  <c r="BA29" i="31"/>
  <c r="BB40" i="31"/>
  <c r="AZ39" i="31"/>
  <c r="BC42" i="31"/>
  <c r="P45" i="31"/>
  <c r="BB35" i="31"/>
  <c r="BF44" i="31"/>
  <c r="BF37" i="31"/>
  <c r="BH42" i="31"/>
  <c r="E45" i="31"/>
  <c r="AZ42" i="17"/>
  <c r="BC44" i="17"/>
  <c r="BC40" i="17"/>
  <c r="AZ45" i="17"/>
  <c r="BA31" i="17"/>
  <c r="BF46" i="17"/>
  <c r="BL23" i="20"/>
  <c r="BJ29" i="20"/>
  <c r="AO46" i="20"/>
  <c r="BM29" i="20"/>
  <c r="J46" i="20"/>
  <c r="BM34" i="20"/>
  <c r="U46" i="20"/>
  <c r="BL31" i="20"/>
  <c r="BM30" i="20"/>
  <c r="BR23" i="20"/>
  <c r="Z45" i="15"/>
  <c r="BD34" i="6"/>
  <c r="BE41" i="6"/>
  <c r="BH30" i="6"/>
  <c r="T45" i="6"/>
  <c r="BH37" i="6"/>
  <c r="BI33" i="6"/>
  <c r="BJ37" i="6"/>
  <c r="BJ29" i="6"/>
  <c r="BL34" i="6"/>
  <c r="E45" i="6"/>
  <c r="BD42" i="6"/>
  <c r="BD40" i="6"/>
  <c r="BD44" i="6"/>
  <c r="BJ38" i="6"/>
  <c r="BD43" i="6"/>
  <c r="BE36" i="6"/>
  <c r="BD28" i="6"/>
  <c r="AG45" i="6"/>
  <c r="BL31" i="6"/>
  <c r="BG30" i="5"/>
  <c r="BM30" i="5"/>
  <c r="AJ46" i="5"/>
  <c r="BL36" i="5"/>
  <c r="BG29" i="5"/>
  <c r="BL42" i="5"/>
  <c r="BM45" i="5"/>
  <c r="C112" i="1"/>
  <c r="G116" i="1" s="1"/>
  <c r="AP33" i="2"/>
  <c r="AP30" i="2"/>
  <c r="AO35" i="2"/>
  <c r="AP39" i="2"/>
  <c r="AQ36" i="2"/>
  <c r="AP28" i="2"/>
  <c r="AR43" i="2"/>
  <c r="AR41" i="2"/>
  <c r="AR33" i="2"/>
  <c r="I45" i="2"/>
  <c r="AQ35" i="2"/>
  <c r="AO41" i="2"/>
  <c r="AP38" i="2"/>
  <c r="AO44" i="2"/>
  <c r="AO36" i="2"/>
  <c r="AU23" i="2"/>
  <c r="AQ45" i="2" s="1"/>
  <c r="AP44" i="2"/>
  <c r="AO42" i="2"/>
  <c r="F45" i="2"/>
  <c r="AP31" i="2"/>
  <c r="AQ44" i="2"/>
  <c r="AR35" i="2"/>
  <c r="AO32" i="2"/>
  <c r="Y45" i="2"/>
  <c r="D205" i="1"/>
  <c r="D204" i="1"/>
  <c r="AI41" i="42"/>
  <c r="U47" i="42"/>
  <c r="H208" i="1"/>
  <c r="H204" i="1"/>
  <c r="U48" i="43"/>
  <c r="U48" i="44"/>
  <c r="U48" i="36"/>
  <c r="AO45" i="31"/>
  <c r="AO46" i="17"/>
  <c r="AZ43" i="17"/>
  <c r="BD44" i="5"/>
  <c r="BD40" i="5"/>
  <c r="BD38" i="5"/>
  <c r="BD34" i="5"/>
  <c r="BH30" i="5"/>
  <c r="BG31" i="5"/>
  <c r="BD37" i="5"/>
  <c r="BH23" i="5"/>
  <c r="BJ32" i="5"/>
  <c r="AS45" i="15"/>
  <c r="F169" i="1"/>
  <c r="AS45" i="6"/>
  <c r="AS46" i="5"/>
  <c r="BK46" i="5" l="1"/>
  <c r="BD46" i="5"/>
  <c r="BG46" i="5"/>
  <c r="F209" i="1"/>
  <c r="AI47" i="42"/>
  <c r="AI48" i="44"/>
  <c r="AF48" i="36"/>
  <c r="BH46" i="17"/>
  <c r="BC46" i="17"/>
  <c r="BM46" i="20"/>
  <c r="BM45" i="15"/>
  <c r="AG47" i="42"/>
  <c r="AI48" i="43"/>
  <c r="AH48" i="43"/>
  <c r="AF48" i="43"/>
  <c r="AH48" i="44"/>
  <c r="BK46" i="20"/>
  <c r="BJ45" i="6"/>
  <c r="BL46" i="5"/>
  <c r="F173" i="1"/>
  <c r="AG48" i="43"/>
  <c r="BA46" i="17"/>
  <c r="AJ48" i="44"/>
  <c r="AK48" i="44"/>
  <c r="AJ48" i="43"/>
  <c r="AK48" i="43"/>
  <c r="G173" i="1"/>
  <c r="AT45" i="2"/>
  <c r="BE46" i="5"/>
  <c r="F205" i="1"/>
  <c r="AJ47" i="42"/>
  <c r="AK47" i="42"/>
  <c r="U45" i="45"/>
  <c r="V45" i="45"/>
  <c r="AZ46" i="17"/>
  <c r="H209" i="1"/>
  <c r="H205" i="1"/>
  <c r="AG48" i="44"/>
  <c r="D208" i="1"/>
  <c r="D209" i="1"/>
  <c r="AZ45" i="31"/>
  <c r="BI45" i="31"/>
  <c r="BI46" i="17"/>
  <c r="BD46" i="20"/>
  <c r="BL46" i="20"/>
  <c r="BM45" i="6"/>
  <c r="BL45" i="6"/>
  <c r="BG45" i="6"/>
  <c r="BI45" i="6"/>
  <c r="F48" i="1"/>
  <c r="BM46" i="5"/>
  <c r="BF46" i="5"/>
  <c r="BH46" i="5"/>
  <c r="G111" i="1"/>
  <c r="F50" i="1"/>
  <c r="E266" i="1"/>
  <c r="F51" i="1"/>
  <c r="E51" i="1"/>
  <c r="H174" i="1"/>
  <c r="H173" i="1"/>
  <c r="F266" i="1"/>
  <c r="F208" i="1"/>
  <c r="BN46" i="5"/>
  <c r="E269" i="1"/>
  <c r="AS45" i="2"/>
  <c r="AH47" i="42"/>
  <c r="BI46" i="5"/>
  <c r="F269" i="1"/>
  <c r="BA45" i="31"/>
  <c r="BC45" i="31"/>
  <c r="BB45" i="31"/>
  <c r="BB46" i="17"/>
  <c r="F172" i="1"/>
  <c r="BK45" i="15"/>
  <c r="E50" i="1"/>
  <c r="H172" i="1"/>
  <c r="AO45" i="2"/>
  <c r="G114" i="1"/>
  <c r="G112" i="1"/>
  <c r="D207" i="1"/>
  <c r="BG46" i="20"/>
  <c r="BK45" i="6"/>
  <c r="BF45" i="6"/>
  <c r="BJ46" i="5"/>
  <c r="F207" i="1"/>
  <c r="E264" i="1"/>
  <c r="E268" i="1"/>
  <c r="H207" i="1"/>
  <c r="H211" i="1"/>
  <c r="E49" i="1"/>
  <c r="E53" i="1"/>
  <c r="H171" i="1"/>
  <c r="H175" i="1"/>
  <c r="F264" i="1"/>
  <c r="F268" i="1"/>
  <c r="F174" i="1"/>
  <c r="F206" i="1"/>
  <c r="AI48" i="36"/>
  <c r="BH46" i="20"/>
  <c r="G170" i="1"/>
  <c r="BN46" i="20"/>
  <c r="BL45" i="15"/>
  <c r="BJ45" i="15"/>
  <c r="BD45" i="6"/>
  <c r="BE45" i="6"/>
  <c r="BN45" i="6"/>
  <c r="E52" i="1"/>
  <c r="F267" i="1"/>
  <c r="AG48" i="36"/>
  <c r="AP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4"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G9" authorId="0" shapeId="0" xr:uid="{00000000-0006-0000-0300-000001000000}">
      <text>
        <r>
          <rPr>
            <sz val="9"/>
            <color indexed="81"/>
            <rFont val="Tahoma"/>
            <family val="2"/>
          </rPr>
          <t>Entrada en situación concursal de varios importantes grupos turísticos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<sst xmlns="http://schemas.openxmlformats.org/spreadsheetml/2006/main" count="2297" uniqueCount="346">
  <si>
    <t>07-T1</t>
  </si>
  <si>
    <t>07-T2</t>
  </si>
  <si>
    <t>07-T3</t>
  </si>
  <si>
    <t>07-T4</t>
  </si>
  <si>
    <t>08-T1</t>
  </si>
  <si>
    <t>08-T2</t>
  </si>
  <si>
    <t>08-T3</t>
  </si>
  <si>
    <t>Evolución Concursos</t>
  </si>
  <si>
    <t>CANARIAS</t>
  </si>
  <si>
    <t>CANTABRIA</t>
  </si>
  <si>
    <t>GALICIA</t>
  </si>
  <si>
    <t>LA RIOJA</t>
  </si>
  <si>
    <t>Evolución  08-T1</t>
  </si>
  <si>
    <t>Evolución  08-T2</t>
  </si>
  <si>
    <t>Evolución  08-T3</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</si>
  <si>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</si>
  <si>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</si>
  <si>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</si>
  <si>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</si>
  <si>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</si>
  <si>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</si>
  <si>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</si>
  <si>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</si>
  <si>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</si>
  <si>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</si>
  <si>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</si>
  <si>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</si>
  <si>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</si>
  <si>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</si>
  <si>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</si>
  <si>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</si>
  <si>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Evolución  08-T4</t>
  </si>
  <si>
    <t>09-T1</t>
  </si>
  <si>
    <t>Evolución  09-T1</t>
  </si>
  <si>
    <t>09-T2</t>
  </si>
  <si>
    <t>Evolución  09-T2</t>
  </si>
  <si>
    <t xml:space="preserve"> </t>
  </si>
  <si>
    <t>09-T3</t>
  </si>
  <si>
    <t>Evolución  09-T3</t>
  </si>
  <si>
    <t>09-T4</t>
  </si>
  <si>
    <t>Evolución  09-T4</t>
  </si>
  <si>
    <t>Evolución 2008-2009</t>
  </si>
  <si>
    <t>Evolución 09-T4</t>
  </si>
  <si>
    <t>10-T1</t>
  </si>
  <si>
    <t>Evolución  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</si>
  <si>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</si>
  <si>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</si>
  <si>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</si>
  <si>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</si>
  <si>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</si>
  <si>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</si>
  <si>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</si>
  <si>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</si>
  <si>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</si>
  <si>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</si>
  <si>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</si>
  <si>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</si>
  <si>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</si>
  <si>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</si>
  <si>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</si>
  <si>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</si>
  <si>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</si>
  <si>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</si>
  <si>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</si>
  <si>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</si>
  <si>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</si>
  <si>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</si>
  <si>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Evolución 2009-2010</t>
  </si>
  <si>
    <t>11-T1</t>
  </si>
  <si>
    <t>Evolución 11-T1</t>
  </si>
  <si>
    <t>11-T2</t>
  </si>
  <si>
    <t>Evolución 11-T2</t>
  </si>
  <si>
    <t>Evolución 08-T2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</si>
  <si>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</si>
  <si>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</si>
  <si>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</si>
  <si>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</si>
  <si>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</si>
  <si>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</si>
  <si>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</si>
  <si>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</si>
  <si>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</si>
  <si>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2010-2011</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</si>
  <si>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</si>
  <si>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</si>
  <si>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</si>
  <si>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</si>
  <si>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</si>
  <si>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</si>
  <si>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</si>
  <si>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</si>
  <si>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</si>
  <si>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</si>
  <si>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</si>
  <si>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</si>
  <si>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</si>
  <si>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</si>
  <si>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</si>
  <si>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</si>
  <si>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</si>
  <si>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</si>
  <si>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Evolución 2011-2012</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</si>
  <si>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</si>
  <si>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</si>
  <si>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</si>
  <si>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</si>
  <si>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</si>
  <si>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</si>
  <si>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</si>
  <si>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</si>
  <si>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</si>
  <si>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</si>
  <si>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</si>
  <si>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</si>
  <si>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</si>
  <si>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</si>
  <si>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Evolución 2012-2013</t>
  </si>
  <si>
    <t>Evolución  13-T4</t>
  </si>
  <si>
    <t>14-T1</t>
  </si>
  <si>
    <t xml:space="preserve">(1) En Cataluña: Se han añadido 10 servicios comunes en el 3º trimestre de 2013 (9 en Barcelona y 1 en Girona) que anteriormente no informaban. </t>
  </si>
  <si>
    <t>Evolución 14-T1</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</si>
  <si>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</si>
  <si>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</si>
  <si>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</si>
  <si>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</si>
  <si>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</si>
  <si>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</si>
  <si>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2007-2008</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</si>
  <si>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</si>
  <si>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</si>
  <si>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</si>
  <si>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</si>
  <si>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</si>
  <si>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</si>
  <si>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</si>
  <si>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</si>
  <si>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</si>
  <si>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</si>
  <si>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Evolución 2013-2014</t>
  </si>
  <si>
    <t>15-T1</t>
  </si>
  <si>
    <t>Evolución 15-T1</t>
  </si>
  <si>
    <t>Lanzamientos practicados derivados Ej. Hipotecarias</t>
  </si>
  <si>
    <t>Evolución Lanzamientos derivados Ej. Hipotecarias</t>
  </si>
  <si>
    <t>Lanzamientos practicados derivados LAU</t>
  </si>
  <si>
    <t>Evolución Lanzamientos derivados LAU</t>
  </si>
  <si>
    <t>15-T2</t>
  </si>
  <si>
    <t>Evolución 15-T2</t>
  </si>
  <si>
    <t>15-T3</t>
  </si>
  <si>
    <t>Evolución 15-T3</t>
  </si>
  <si>
    <t>(1) En Cataluña: Se han añadido 10 servicios comunes el 3º  trimestre de 2013 (9 en Barcelona y 1 en Girona) que anteriormente no informaban. Para la evolución en los trimestres 3º de 2013 a 2º de 2014 no se han tenido en cuenta sus datos</t>
  </si>
  <si>
    <t>Para la evolución en los trimestres 3º de 2013 a 2º de 2014 no se han tenido en cuenta sus datos</t>
  </si>
  <si>
    <t>15-T4</t>
  </si>
  <si>
    <t>Evolución 15-T4</t>
  </si>
  <si>
    <t>Evolución 2014-2015</t>
  </si>
  <si>
    <t>16-T1</t>
  </si>
  <si>
    <t>Evolución 16-T1</t>
  </si>
  <si>
    <t>La modificacion de la Ley Organica del Poder Judicial de 21 de julio de 2015 (BOE de 22-7-2015), que entró en vigor el 1 de octubre</t>
  </si>
  <si>
    <t>16-T2</t>
  </si>
  <si>
    <t>Evolución 16-T2</t>
  </si>
  <si>
    <t>atribuye la competencia de los concursos de persona natural que no sea empresarios a los juzgados de primera instancia</t>
  </si>
  <si>
    <t>16-T3</t>
  </si>
  <si>
    <t>Evolución 16-T3</t>
  </si>
  <si>
    <t>16-T4</t>
  </si>
  <si>
    <t>Evolución 16-T4</t>
  </si>
  <si>
    <t>Evolución 2015-2016</t>
  </si>
  <si>
    <t>Concursos (*)</t>
  </si>
  <si>
    <t>(*) desde 2016 se incluye el número de concursos de personas fícas presentados en los juzgados de primera instancia y de primera instancia e instrucción</t>
  </si>
  <si>
    <t>17-T1</t>
  </si>
  <si>
    <t>Evolución 17-T1</t>
  </si>
  <si>
    <t>17-T2</t>
  </si>
  <si>
    <t>Evolución 17-T2</t>
  </si>
  <si>
    <t>Evolución Concursos personas físicas</t>
  </si>
  <si>
    <t>17-T3</t>
  </si>
  <si>
    <t>Evolución 17-T3</t>
  </si>
  <si>
    <t>17-T4</t>
  </si>
  <si>
    <t>Evolución 17-T4</t>
  </si>
  <si>
    <t>Evolución 2016-2017</t>
  </si>
  <si>
    <t>Acciones individuales sobre condiciones generales incluidas en contratos de financiación con garantías reales inmobiliarias cuyo prestatario sea una persona física</t>
  </si>
  <si>
    <t>Asuntos ingresados</t>
  </si>
  <si>
    <t>17-T3 ingresados</t>
  </si>
  <si>
    <t>17-T3 resueltos</t>
  </si>
  <si>
    <t>17-T3 en trámite</t>
  </si>
  <si>
    <t>17-T4 resueltos</t>
  </si>
  <si>
    <t>17-T4 en trámite</t>
  </si>
  <si>
    <t>17-T4 ingresados</t>
  </si>
  <si>
    <t>Sentencias</t>
  </si>
  <si>
    <t>17-T3 Sentencias</t>
  </si>
  <si>
    <t>17-T3 % estimatorias</t>
  </si>
  <si>
    <t>17-T4 % estimatorias</t>
  </si>
  <si>
    <t>17-T4 Sentencias</t>
  </si>
  <si>
    <t>18-T1</t>
  </si>
  <si>
    <t>Evolución 18-T1</t>
  </si>
  <si>
    <t>18-T1 ingresados</t>
  </si>
  <si>
    <t>18-T1 resueltos</t>
  </si>
  <si>
    <t>18-T1 en trámite</t>
  </si>
  <si>
    <t>18-T1 Sentencias</t>
  </si>
  <si>
    <t>18-T1 % estimatorias</t>
  </si>
  <si>
    <t>18-T2</t>
  </si>
  <si>
    <t>Evolución 18-T2</t>
  </si>
  <si>
    <t>18-T2 ingresados</t>
  </si>
  <si>
    <t>18-T2 resueltos</t>
  </si>
  <si>
    <t>18-T2 en trámite</t>
  </si>
  <si>
    <t>18-T2 Sentencias</t>
  </si>
  <si>
    <t>18-T2 % estimatorias</t>
  </si>
  <si>
    <t>18-T3 ingresados</t>
  </si>
  <si>
    <t>18-T3 resueltos</t>
  </si>
  <si>
    <t>18-T3 en trámite</t>
  </si>
  <si>
    <t>18-T3 Sentencias</t>
  </si>
  <si>
    <t>18-T3 % estimatorias</t>
  </si>
  <si>
    <t>18-T3</t>
  </si>
  <si>
    <t>Evolución 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</si>
  <si>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</si>
  <si>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</si>
  <si>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</si>
  <si>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</si>
  <si>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</si>
  <si>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</si>
  <si>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Total  2007</t>
  </si>
  <si>
    <t>Total  2008</t>
  </si>
  <si>
    <t>Total  2009</t>
  </si>
  <si>
    <t>Total  2010</t>
  </si>
  <si>
    <t>Total  2011</t>
  </si>
  <si>
    <t>Total  2012</t>
  </si>
  <si>
    <t>Total  2013</t>
  </si>
  <si>
    <t>Total  2014</t>
  </si>
  <si>
    <t>Total  2015</t>
  </si>
  <si>
    <t>Total   2008</t>
  </si>
  <si>
    <t>Total  2016</t>
  </si>
  <si>
    <t>Total  2017</t>
  </si>
  <si>
    <t>Total   2015</t>
  </si>
  <si>
    <t>Total   2016</t>
  </si>
  <si>
    <t>Total   2017</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</si>
  <si>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</si>
  <si>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</si>
  <si>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t xml:space="preserve">
 </t>
  </si>
  <si>
    <t>(1) En Cataluña: Se han añadido 10 servicios comunes el 3º trimestre de 2013 (9 en Barcelona y 1 en Girona) que anteriormente no informaban. Para la evolución en los trimestres 3º de 2013 a 2º de 2014 no se han tenido en cuenta sus datos</t>
  </si>
  <si>
    <r>
      <t>13-T3</t>
    </r>
    <r>
      <rPr>
        <b/>
        <vertAlign val="superscript"/>
        <sz val="9"/>
        <color rgb="FFFF0000"/>
        <rFont val="Verdana"/>
        <family val="2"/>
      </rPr>
      <t>(1)</t>
    </r>
  </si>
  <si>
    <r>
      <t>14-T1</t>
    </r>
    <r>
      <rPr>
        <b/>
        <vertAlign val="superscript"/>
        <sz val="9"/>
        <color theme="0"/>
        <rFont val="Verdana"/>
        <family val="2"/>
      </rPr>
      <t>(1)</t>
    </r>
  </si>
  <si>
    <r>
      <t>14-T2</t>
    </r>
    <r>
      <rPr>
        <b/>
        <vertAlign val="superscript"/>
        <sz val="9"/>
        <color theme="0"/>
        <rFont val="Verdana"/>
        <family val="2"/>
      </rPr>
      <t>(1)</t>
    </r>
  </si>
  <si>
    <t>18-T4</t>
  </si>
  <si>
    <t>Total  2018</t>
  </si>
  <si>
    <t>Evolución 18-T4</t>
  </si>
  <si>
    <t>Evolución 2017-2018</t>
  </si>
  <si>
    <t>Total   2018</t>
  </si>
  <si>
    <t>18-T4 ingresados</t>
  </si>
  <si>
    <t>18-T4 resueltos</t>
  </si>
  <si>
    <t>18-T4 en trámite</t>
  </si>
  <si>
    <t>18-T4 Sentencias</t>
  </si>
  <si>
    <t>18-T4 % estimatorias</t>
  </si>
  <si>
    <t>"-"</t>
  </si>
  <si>
    <t xml:space="preserve">Total 2018 ingresados </t>
  </si>
  <si>
    <t>Total 2018 resueltos</t>
  </si>
  <si>
    <t>Total 2018 trámite</t>
  </si>
  <si>
    <t>Concursos presentados en  Juzgados de lo Mercantil por TSJ</t>
  </si>
  <si>
    <t>Total 2018 Sentencias</t>
  </si>
  <si>
    <t>Total 2018 % estimatorias</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</si>
  <si>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</si>
  <si>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</si>
  <si>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</si>
  <si>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19-T1 ingresados</t>
  </si>
  <si>
    <t>19-T1 resueltos</t>
  </si>
  <si>
    <t>19-T1 en trámite</t>
  </si>
  <si>
    <t>19-T1 Sentencias</t>
  </si>
  <si>
    <t>19-T1 % estimatorias</t>
  </si>
  <si>
    <t>Evolución 19-T1</t>
  </si>
  <si>
    <t>19-T2</t>
  </si>
  <si>
    <t>Evolución 19-T2</t>
  </si>
  <si>
    <t>19-T2 Sentencias</t>
  </si>
  <si>
    <t>19-T2 % estimatorias</t>
  </si>
  <si>
    <t>19-T2 ingresados</t>
  </si>
  <si>
    <t>19-T2 resueltos</t>
  </si>
  <si>
    <t>19-T2 en trámite</t>
  </si>
  <si>
    <t>Total de concursos presentados por TSJ</t>
  </si>
  <si>
    <t>19-T3</t>
  </si>
  <si>
    <t>Evolución 19-T3</t>
  </si>
  <si>
    <t>19-T3 ingresados</t>
  </si>
  <si>
    <t>19-T3 resueltos</t>
  </si>
  <si>
    <t>19-T3 en trámite</t>
  </si>
  <si>
    <t>19-T3 % estimatorias</t>
  </si>
  <si>
    <t>19-T3 Sentencias</t>
  </si>
  <si>
    <t>Concursos  personas naturales</t>
  </si>
  <si>
    <t>19-T4</t>
  </si>
  <si>
    <t>Total  2019</t>
  </si>
  <si>
    <t>Evolución 19-T4</t>
  </si>
  <si>
    <t>Evolución 2018-2019</t>
  </si>
  <si>
    <t>Total   2019</t>
  </si>
  <si>
    <t>19-T4 ingresados</t>
  </si>
  <si>
    <t>19-T4 resueltos</t>
  </si>
  <si>
    <t>19-T4 en trámite</t>
  </si>
  <si>
    <t>19-T4 Sentencias</t>
  </si>
  <si>
    <t>19-T4 % estimatorias</t>
  </si>
  <si>
    <t>Total 2019 Sentencias</t>
  </si>
  <si>
    <t>Total 2019 % estimatorias</t>
  </si>
  <si>
    <t xml:space="preserve">Total 2019 ingresados </t>
  </si>
  <si>
    <t>Total 2019 resueltos</t>
  </si>
  <si>
    <t>Total 2019 trámite</t>
  </si>
  <si>
    <t>ASTURIAS, PRINCIPADO</t>
  </si>
  <si>
    <t>MADRID, COMUNIDAD</t>
  </si>
  <si>
    <t>MURCIA, REGIÓN</t>
  </si>
  <si>
    <t>NAVARRA, COM. FORAL</t>
  </si>
  <si>
    <t>20-T1</t>
  </si>
  <si>
    <t>20-T1 ingresados</t>
  </si>
  <si>
    <t>20-T1 resueltos</t>
  </si>
  <si>
    <t>20-T1 en trámite</t>
  </si>
  <si>
    <t>20-T1 Sentencias</t>
  </si>
  <si>
    <t>20-T1 % estimatorias</t>
  </si>
  <si>
    <t>Evolución 20-T1</t>
  </si>
  <si>
    <t>20-T2 ingresados</t>
  </si>
  <si>
    <t>20-T2 resueltos</t>
  </si>
  <si>
    <t>20-T2 en trámite</t>
  </si>
  <si>
    <t>20-T2 Sentencias</t>
  </si>
  <si>
    <t>20-T2 % estimatorias</t>
  </si>
  <si>
    <t>20-T2</t>
  </si>
  <si>
    <t>Evolución 20-T2</t>
  </si>
  <si>
    <t>20-T3</t>
  </si>
  <si>
    <t>Evolución 20-T3</t>
  </si>
  <si>
    <t>20-T3 ingresados</t>
  </si>
  <si>
    <t>20-T3 resueltos</t>
  </si>
  <si>
    <t>20-T3 en trámite</t>
  </si>
  <si>
    <t>20-T3 Sentencias</t>
  </si>
  <si>
    <t>20-T3 % estimatorias</t>
  </si>
  <si>
    <t>20-T4</t>
  </si>
  <si>
    <t>Total  2020</t>
  </si>
  <si>
    <t>Evolución 20-T4</t>
  </si>
  <si>
    <t>Evolución 2019-2020</t>
  </si>
  <si>
    <t>Total   2020</t>
  </si>
  <si>
    <t>20-T4 Ingresados</t>
  </si>
  <si>
    <t>20-T4 resueltos</t>
  </si>
  <si>
    <t>20-T4 en trámite</t>
  </si>
  <si>
    <t xml:space="preserve">Total 2020 ingresados </t>
  </si>
  <si>
    <t>Total 2020 resueltos</t>
  </si>
  <si>
    <t>Total 2020 trámite</t>
  </si>
  <si>
    <t>20-T4 Sentencias</t>
  </si>
  <si>
    <t>20-T4 % estimatorias</t>
  </si>
  <si>
    <t>Total 2020 Sentencias</t>
  </si>
  <si>
    <t>Total 2020 % estimatorias</t>
  </si>
  <si>
    <t>20-T4 ingresados</t>
  </si>
  <si>
    <t xml:space="preserve">  </t>
  </si>
  <si>
    <t>21-T1</t>
  </si>
  <si>
    <t>Evolución 21-T1</t>
  </si>
  <si>
    <t>21-T1 Ingresados</t>
  </si>
  <si>
    <t>21-T1 resueltos</t>
  </si>
  <si>
    <t>21-T1 en trámite</t>
  </si>
  <si>
    <t>21-T1 Sentencias</t>
  </si>
  <si>
    <t>21-T1 % estimatorias</t>
  </si>
  <si>
    <t>21-T1 ingresados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</si>
</sst>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sz val="9"/>
      <color rgb="FFFF0000"/>
      <name val="Verdana"/>
      <family val="2"/>
      <scheme val="minor"/>
    </font>
    <font>
      <b/>
      <sz val="11"/>
      <color rgb="FFFF0000"/>
      <name val="Verdana"/>
      <family val="2"/>
    </font>
    <font>
      <sz val="10"/>
      <color rgb="FFFF0000"/>
      <name val="Arial"/>
      <family val="2"/>
    </font>
    <font>
      <b/>
      <vertAlign val="superscript"/>
      <sz val="9"/>
      <color theme="0"/>
      <name val="Verdana"/>
      <family val="2"/>
    </font>
    <font>
      <b/>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right/>
      <top style="medium">
        <color theme="4"/>
      </top>
      <bottom/>
      <diagonal/>
    </border>
    <border>
      <left style="thin">
        <color theme="0"/>
      </left>
      <right/>
      <top style="medium">
        <color theme="4"/>
      </top>
      <bottom/>
      <diagonal/>
    </border>
    <border>
      <left/>
      <right style="thin">
        <color theme="0"/>
      </right>
      <top/>
      <bottom/>
      <diagonal/>
    </border>
    <border>
      <left style="thin">
        <color theme="0"/>
      </left>
      <right/>
      <top style="medium">
        <color theme="4"/>
      </top>
      <bottom style="medium">
        <color theme="4"/>
      </bottom>
      <diagonal/>
    </border>
    <border>
      <left style="thin">
        <color theme="0"/>
      </left>
      <right/>
      <top/>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1" fillId="0" borderId="0"/>
    <xf numFmtId="0" fontId="6" fillId="0" borderId="0"/>
    <xf numFmtId="0" fontId="9" fillId="0" borderId="0"/>
    <xf numFmtId="0" fontId="5" fillId="0" borderId="0"/>
    <xf numFmtId="0" fontId="5" fillId="0" borderId="0"/>
    <xf numFmtId="0" fontId="5" fillId="0" borderId="0"/>
    <xf numFmtId="0" fontId="31" fillId="0" borderId="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6">
    <xf numFmtId="0" fontId="0" fillId="0" borderId="0" xfId="0"/>
    <xf numFmtId="0" fontId="44" fillId="0" borderId="0" xfId="0" applyFont="1" applyFill="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applyFill="1" applyBorder="1"/>
    <xf numFmtId="0" fontId="16" fillId="0" borderId="0" xfId="0" applyFont="1" applyFill="1" applyBorder="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Fill="1" applyBorder="1" applyAlignment="1">
      <alignment horizontal="center"/>
    </xf>
    <xf numFmtId="0" fontId="13" fillId="0" borderId="0" xfId="6" applyFont="1" applyFill="1" applyAlignment="1">
      <alignment horizontal="center"/>
    </xf>
    <xf numFmtId="0" fontId="50" fillId="0" borderId="0" xfId="6" applyFont="1" applyFill="1" applyBorder="1" applyAlignment="1">
      <alignment horizontal="center"/>
    </xf>
    <xf numFmtId="0" fontId="33" fillId="0" borderId="0" xfId="0" applyFont="1" applyFill="1"/>
    <xf numFmtId="0" fontId="34" fillId="0" borderId="0" xfId="0" applyFont="1" applyFill="1"/>
    <xf numFmtId="0" fontId="35" fillId="0" borderId="0" xfId="0" applyFont="1" applyFill="1"/>
    <xf numFmtId="164" fontId="35" fillId="0" borderId="0" xfId="0" applyNumberFormat="1" applyFont="1" applyFill="1"/>
    <xf numFmtId="9" fontId="35" fillId="0" borderId="0" xfId="23" applyFont="1" applyFill="1"/>
    <xf numFmtId="0" fontId="40" fillId="0" borderId="0" xfId="0" applyFont="1" applyFill="1" applyBorder="1"/>
    <xf numFmtId="3" fontId="32" fillId="0" borderId="0" xfId="0" applyNumberFormat="1" applyFont="1" applyFill="1" applyBorder="1"/>
    <xf numFmtId="164" fontId="32" fillId="0" borderId="0" xfId="0" applyNumberFormat="1" applyFont="1" applyFill="1" applyBorder="1"/>
    <xf numFmtId="0" fontId="33" fillId="0" borderId="0" xfId="0" applyFont="1" applyFill="1" applyBorder="1"/>
    <xf numFmtId="0" fontId="35" fillId="0" borderId="0" xfId="0" applyFont="1" applyFill="1" applyBorder="1"/>
    <xf numFmtId="3" fontId="35" fillId="0" borderId="0" xfId="0" applyNumberFormat="1" applyFont="1" applyFill="1" applyBorder="1"/>
    <xf numFmtId="164" fontId="35" fillId="0" borderId="0" xfId="0" applyNumberFormat="1" applyFont="1" applyFill="1" applyBorder="1"/>
    <xf numFmtId="3" fontId="38" fillId="0" borderId="0" xfId="0" applyNumberFormat="1" applyFont="1" applyFill="1" applyBorder="1"/>
    <xf numFmtId="0" fontId="38" fillId="0" borderId="0" xfId="0" applyFont="1" applyFill="1" applyBorder="1"/>
    <xf numFmtId="3" fontId="35" fillId="0" borderId="0" xfId="0" applyNumberFormat="1" applyFont="1" applyFill="1"/>
    <xf numFmtId="0" fontId="37" fillId="0" borderId="0" xfId="0" applyFont="1" applyFill="1" applyBorder="1"/>
    <xf numFmtId="164" fontId="32" fillId="0" borderId="0" xfId="23" applyNumberFormat="1" applyFont="1" applyFill="1" applyBorder="1"/>
    <xf numFmtId="164" fontId="35" fillId="0" borderId="0" xfId="23" applyNumberFormat="1" applyFont="1" applyFill="1" applyBorder="1"/>
    <xf numFmtId="0" fontId="39" fillId="0" borderId="0" xfId="0" applyFont="1" applyFill="1" applyAlignment="1">
      <alignment vertical="center"/>
    </xf>
    <xf numFmtId="0" fontId="48" fillId="0" borderId="0" xfId="0" applyFont="1" applyFill="1" applyBorder="1"/>
    <xf numFmtId="3" fontId="49" fillId="0" borderId="0" xfId="0" applyNumberFormat="1" applyFont="1" applyFill="1" applyBorder="1"/>
    <xf numFmtId="0" fontId="49" fillId="0" borderId="0" xfId="0" applyFont="1" applyFill="1"/>
    <xf numFmtId="0" fontId="0" fillId="0" borderId="0" xfId="0" applyFill="1" applyAlignment="1"/>
    <xf numFmtId="0" fontId="15" fillId="0" borderId="0" xfId="0" applyFont="1" applyFill="1" applyBorder="1" applyAlignment="1">
      <alignment horizontal="left"/>
    </xf>
    <xf numFmtId="0" fontId="51" fillId="4" borderId="12" xfId="0" applyFont="1" applyFill="1" applyBorder="1" applyAlignment="1">
      <alignment horizontal="left" vertical="center" wrapText="1"/>
    </xf>
    <xf numFmtId="0" fontId="51" fillId="4" borderId="11" xfId="0" applyFont="1" applyFill="1" applyBorder="1" applyAlignment="1">
      <alignment horizontal="left" vertical="center"/>
    </xf>
    <xf numFmtId="0" fontId="51" fillId="4" borderId="10" xfId="0" applyFont="1" applyFill="1" applyBorder="1" applyAlignment="1" applyProtection="1">
      <alignment horizontal="left" vertical="center" wrapText="1"/>
      <protection locked="0"/>
    </xf>
    <xf numFmtId="0" fontId="51" fillId="4" borderId="14" xfId="0" applyFont="1" applyFill="1" applyBorder="1" applyAlignment="1">
      <alignment horizontal="left" vertical="center" wrapText="1"/>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51" fillId="4" borderId="0" xfId="0" applyFont="1" applyFill="1" applyBorder="1" applyAlignment="1">
      <alignment horizontal="left" vertical="center" wrapText="1"/>
    </xf>
    <xf numFmtId="164" fontId="54" fillId="0" borderId="15" xfId="0" applyNumberFormat="1" applyFont="1" applyBorder="1" applyAlignment="1">
      <alignment vertical="center"/>
    </xf>
    <xf numFmtId="0" fontId="52" fillId="3" borderId="16" xfId="0" applyFont="1" applyFill="1" applyBorder="1"/>
    <xf numFmtId="0" fontId="53" fillId="3" borderId="16" xfId="0" applyFont="1" applyFill="1" applyBorder="1" applyAlignment="1">
      <alignment horizontal="center" vertical="center"/>
    </xf>
    <xf numFmtId="0" fontId="53" fillId="3" borderId="16" xfId="0" applyFont="1" applyFill="1" applyBorder="1" applyAlignment="1">
      <alignment horizontal="center" vertical="center" wrapText="1"/>
    </xf>
    <xf numFmtId="3" fontId="54" fillId="0" borderId="15" xfId="0" applyNumberFormat="1" applyFont="1" applyBorder="1" applyAlignment="1">
      <alignment vertical="center"/>
    </xf>
    <xf numFmtId="3" fontId="54" fillId="0" borderId="13" xfId="0" applyNumberFormat="1" applyFont="1" applyBorder="1" applyAlignment="1">
      <alignment vertical="center"/>
    </xf>
    <xf numFmtId="3" fontId="54" fillId="2" borderId="13" xfId="0" applyNumberFormat="1" applyFont="1" applyFill="1" applyBorder="1" applyAlignment="1">
      <alignment vertical="center"/>
    </xf>
    <xf numFmtId="3" fontId="54" fillId="0" borderId="14" xfId="0" applyNumberFormat="1" applyFont="1" applyBorder="1" applyAlignment="1">
      <alignment vertical="center"/>
    </xf>
    <xf numFmtId="0" fontId="35" fillId="0" borderId="0" xfId="0" applyFont="1" applyFill="1" applyAlignment="1"/>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32" fillId="0" borderId="0" xfId="0" applyFont="1" applyFill="1"/>
    <xf numFmtId="0" fontId="54" fillId="0" borderId="18" xfId="0" applyNumberFormat="1" applyFont="1" applyBorder="1" applyAlignment="1">
      <alignment vertical="center" wrapText="1"/>
    </xf>
    <xf numFmtId="0" fontId="54" fillId="0" borderId="20" xfId="0" applyNumberFormat="1" applyFont="1" applyBorder="1" applyAlignment="1">
      <alignment vertical="center" wrapText="1"/>
    </xf>
    <xf numFmtId="0" fontId="54" fillId="0" borderId="21" xfId="0" applyNumberFormat="1" applyFont="1" applyBorder="1" applyAlignment="1">
      <alignment vertical="center" wrapText="1"/>
    </xf>
    <xf numFmtId="0" fontId="54" fillId="0" borderId="23" xfId="0" applyNumberFormat="1" applyFont="1" applyBorder="1" applyAlignment="1">
      <alignment vertical="center" wrapText="1"/>
    </xf>
    <xf numFmtId="0" fontId="58" fillId="5" borderId="17" xfId="0" applyFont="1" applyFill="1" applyBorder="1" applyAlignment="1" applyProtection="1">
      <alignment vertical="center" wrapText="1"/>
      <protection locked="0"/>
    </xf>
    <xf numFmtId="0" fontId="58" fillId="5" borderId="19" xfId="0" applyFont="1" applyFill="1" applyBorder="1" applyAlignment="1" applyProtection="1">
      <alignment vertical="center" wrapText="1"/>
      <protection locked="0"/>
    </xf>
    <xf numFmtId="0" fontId="58" fillId="5" borderId="22" xfId="0" applyFont="1" applyFill="1" applyBorder="1" applyAlignment="1" applyProtection="1">
      <alignment vertical="center" wrapText="1"/>
      <protection locked="0"/>
    </xf>
    <xf numFmtId="0" fontId="58" fillId="5" borderId="24" xfId="0" applyFont="1" applyFill="1" applyBorder="1" applyAlignment="1" applyProtection="1">
      <alignment vertical="center" wrapText="1"/>
      <protection locked="0"/>
    </xf>
    <xf numFmtId="0" fontId="58" fillId="5" borderId="17" xfId="0" applyFont="1" applyFill="1" applyBorder="1" applyAlignment="1" applyProtection="1">
      <alignment horizontal="left" vertical="center" wrapText="1"/>
      <protection locked="0"/>
    </xf>
    <xf numFmtId="0" fontId="41" fillId="0" borderId="0" xfId="0" applyFont="1" applyFill="1"/>
    <xf numFmtId="0" fontId="38" fillId="0" borderId="0" xfId="0" applyFont="1" applyFill="1"/>
    <xf numFmtId="0" fontId="33" fillId="0" borderId="0" xfId="0" applyFont="1" applyFill="1" applyAlignment="1">
      <alignment horizontal="left"/>
    </xf>
    <xf numFmtId="0" fontId="51" fillId="0" borderId="25" xfId="0" applyFont="1" applyFill="1" applyBorder="1" applyAlignment="1" applyProtection="1">
      <alignment horizontal="left" vertical="center" wrapText="1"/>
      <protection locked="0"/>
    </xf>
    <xf numFmtId="3" fontId="55" fillId="0" borderId="15" xfId="0" applyNumberFormat="1" applyFont="1" applyBorder="1" applyAlignment="1">
      <alignment vertical="center"/>
    </xf>
    <xf numFmtId="0" fontId="59" fillId="5" borderId="26" xfId="0" applyFont="1" applyFill="1" applyBorder="1" applyAlignment="1" applyProtection="1">
      <alignment horizontal="left" vertical="center" wrapText="1"/>
      <protection locked="0"/>
    </xf>
    <xf numFmtId="3" fontId="59" fillId="5" borderId="26" xfId="0" applyNumberFormat="1" applyFont="1" applyFill="1" applyBorder="1" applyAlignment="1" applyProtection="1">
      <alignment vertical="center"/>
      <protection locked="0"/>
    </xf>
    <xf numFmtId="0" fontId="33" fillId="0" borderId="0" xfId="0" applyFont="1" applyFill="1" applyAlignment="1">
      <alignment vertical="center" wrapText="1"/>
    </xf>
    <xf numFmtId="0" fontId="35" fillId="0" borderId="0" xfId="0" applyFont="1" applyFill="1" applyAlignment="1">
      <alignment wrapText="1"/>
    </xf>
    <xf numFmtId="0" fontId="53" fillId="3" borderId="27" xfId="0" applyFont="1" applyFill="1" applyBorder="1" applyAlignment="1">
      <alignment horizontal="center" vertical="center"/>
    </xf>
    <xf numFmtId="3" fontId="59" fillId="5" borderId="28" xfId="0" applyNumberFormat="1" applyFont="1" applyFill="1" applyBorder="1" applyAlignment="1" applyProtection="1">
      <alignment vertical="center"/>
      <protection locked="0"/>
    </xf>
    <xf numFmtId="164" fontId="59" fillId="5" borderId="26" xfId="0" applyNumberFormat="1" applyFont="1" applyFill="1" applyBorder="1" applyAlignment="1" applyProtection="1">
      <alignment vertical="center"/>
      <protection locked="0"/>
    </xf>
    <xf numFmtId="0" fontId="53" fillId="3" borderId="27" xfId="0" applyFont="1" applyFill="1" applyBorder="1" applyAlignment="1">
      <alignment horizontal="center" vertical="center" wrapText="1"/>
    </xf>
    <xf numFmtId="164" fontId="59"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9" fillId="5" borderId="26" xfId="0" applyNumberFormat="1" applyFont="1" applyFill="1" applyBorder="1" applyAlignment="1" applyProtection="1">
      <alignment horizontal="right" vertical="center" wrapText="1"/>
      <protection locked="0"/>
    </xf>
    <xf numFmtId="164" fontId="59" fillId="5" borderId="28" xfId="0" applyNumberFormat="1" applyFont="1" applyFill="1" applyBorder="1" applyAlignment="1" applyProtection="1">
      <alignment horizontal="right" vertical="center" wrapText="1"/>
      <protection locked="0"/>
    </xf>
    <xf numFmtId="0" fontId="60" fillId="0" borderId="0" xfId="0" applyFont="1" applyFill="1"/>
    <xf numFmtId="0" fontId="35" fillId="0" borderId="0" xfId="0" applyFont="1" applyFill="1" applyAlignment="1">
      <alignment vertical="center"/>
    </xf>
    <xf numFmtId="0" fontId="43" fillId="0" borderId="0" xfId="0" applyFont="1" applyFill="1"/>
    <xf numFmtId="0" fontId="0" fillId="0" borderId="0" xfId="0" applyFill="1" applyAlignment="1"/>
    <xf numFmtId="164" fontId="32" fillId="0" borderId="1" xfId="0" applyNumberFormat="1" applyFont="1" applyFill="1" applyBorder="1"/>
    <xf numFmtId="164" fontId="32" fillId="0" borderId="2" xfId="0" applyNumberFormat="1" applyFont="1" applyFill="1" applyBorder="1"/>
    <xf numFmtId="164" fontId="32" fillId="0" borderId="3" xfId="0" applyNumberFormat="1" applyFont="1" applyFill="1" applyBorder="1"/>
    <xf numFmtId="164" fontId="42" fillId="0" borderId="4" xfId="0" applyNumberFormat="1" applyFont="1" applyFill="1" applyBorder="1"/>
    <xf numFmtId="0" fontId="0" fillId="0" borderId="0" xfId="0" applyFill="1" applyAlignment="1"/>
    <xf numFmtId="0" fontId="33" fillId="0" borderId="0" xfId="0" applyFont="1" applyFill="1" applyAlignment="1">
      <alignment wrapText="1"/>
    </xf>
    <xf numFmtId="0" fontId="0" fillId="0" borderId="0" xfId="0" applyFill="1" applyAlignment="1"/>
    <xf numFmtId="0" fontId="33" fillId="0" borderId="0" xfId="0" applyFont="1" applyFill="1" applyAlignment="1"/>
    <xf numFmtId="3" fontId="34" fillId="0" borderId="0" xfId="0" applyNumberFormat="1" applyFont="1" applyFill="1" applyBorder="1"/>
    <xf numFmtId="0" fontId="36" fillId="0" borderId="0" xfId="0" applyFont="1" applyFill="1"/>
    <xf numFmtId="0" fontId="35" fillId="0" borderId="0" xfId="22" applyFont="1" applyFill="1" applyAlignment="1">
      <alignment horizontal="left" wrapText="1"/>
    </xf>
    <xf numFmtId="0" fontId="46" fillId="0" borderId="0" xfId="0" applyFont="1" applyFill="1" applyAlignment="1">
      <alignment vertical="center"/>
    </xf>
    <xf numFmtId="0" fontId="47" fillId="0" borderId="0" xfId="0" applyFont="1" applyFill="1"/>
    <xf numFmtId="0" fontId="47" fillId="0" borderId="0" xfId="6" applyFont="1" applyFill="1"/>
    <xf numFmtId="0" fontId="46" fillId="0" borderId="0" xfId="6" applyFont="1" applyFill="1" applyAlignment="1">
      <alignment vertical="center"/>
    </xf>
    <xf numFmtId="164" fontId="45" fillId="0" borderId="2" xfId="0" applyNumberFormat="1" applyFont="1" applyFill="1" applyBorder="1"/>
    <xf numFmtId="164" fontId="32" fillId="0" borderId="6" xfId="0" applyNumberFormat="1" applyFont="1" applyFill="1" applyBorder="1"/>
    <xf numFmtId="164" fontId="45" fillId="0" borderId="4" xfId="0" applyNumberFormat="1" applyFont="1" applyFill="1" applyBorder="1"/>
    <xf numFmtId="164" fontId="45" fillId="0" borderId="5" xfId="0" applyNumberFormat="1" applyFont="1" applyFill="1" applyBorder="1"/>
    <xf numFmtId="164" fontId="45" fillId="0" borderId="7" xfId="0" applyNumberFormat="1" applyFont="1" applyFill="1" applyBorder="1"/>
    <xf numFmtId="164" fontId="45" fillId="0" borderId="8" xfId="0" applyNumberFormat="1" applyFont="1" applyFill="1" applyBorder="1"/>
    <xf numFmtId="164" fontId="45" fillId="0" borderId="9" xfId="0" applyNumberFormat="1" applyFont="1" applyFill="1" applyBorder="1"/>
    <xf numFmtId="0" fontId="33" fillId="0" borderId="0" xfId="0" applyFont="1" applyFill="1" applyBorder="1" applyAlignment="1">
      <alignment wrapText="1"/>
    </xf>
    <xf numFmtId="0" fontId="47" fillId="0" borderId="29" xfId="6" applyFont="1" applyFill="1" applyBorder="1" applyAlignment="1">
      <alignment horizontal="left" vertical="center"/>
    </xf>
    <xf numFmtId="0" fontId="62" fillId="0" borderId="29" xfId="6" applyFont="1" applyFill="1" applyBorder="1" applyAlignment="1">
      <alignment horizontal="left" vertical="center"/>
    </xf>
    <xf numFmtId="164" fontId="55" fillId="0" borderId="15" xfId="0" applyNumberFormat="1" applyFont="1" applyBorder="1" applyAlignment="1">
      <alignment vertical="center"/>
    </xf>
    <xf numFmtId="164" fontId="63"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4" fillId="0" borderId="0" xfId="0" applyFont="1" applyFill="1" applyAlignment="1"/>
    <xf numFmtId="3" fontId="54"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4" fillId="0" borderId="15" xfId="0" applyNumberFormat="1" applyFont="1" applyBorder="1" applyAlignment="1">
      <alignment vertical="center" wrapText="1"/>
    </xf>
    <xf numFmtId="3" fontId="59" fillId="5" borderId="26" xfId="0" applyNumberFormat="1" applyFont="1" applyFill="1" applyBorder="1" applyAlignment="1" applyProtection="1">
      <alignment vertical="center" wrapText="1"/>
      <protection locked="0"/>
    </xf>
    <xf numFmtId="0" fontId="58" fillId="3" borderId="16" xfId="0" applyFont="1" applyFill="1" applyBorder="1" applyAlignment="1">
      <alignment horizontal="center" vertical="center" wrapText="1"/>
    </xf>
    <xf numFmtId="164" fontId="54" fillId="0" borderId="15" xfId="0" applyNumberFormat="1" applyFont="1" applyBorder="1" applyAlignment="1">
      <alignment horizontal="right" vertical="center"/>
    </xf>
    <xf numFmtId="0" fontId="50" fillId="0" borderId="0" xfId="6" applyFont="1" applyFill="1" applyBorder="1" applyAlignment="1"/>
    <xf numFmtId="0" fontId="35" fillId="0" borderId="30" xfId="0" applyFont="1" applyFill="1" applyBorder="1"/>
    <xf numFmtId="3" fontId="59" fillId="5" borderId="28" xfId="0" applyNumberFormat="1" applyFont="1" applyFill="1" applyBorder="1" applyAlignment="1" applyProtection="1">
      <alignment vertical="center" wrapText="1"/>
      <protection locked="0"/>
    </xf>
    <xf numFmtId="0" fontId="0" fillId="0" borderId="31" xfId="0" applyFill="1" applyBorder="1"/>
    <xf numFmtId="3" fontId="54" fillId="0" borderId="0" xfId="0" applyNumberFormat="1" applyFont="1" applyFill="1" applyBorder="1" applyAlignment="1">
      <alignment vertical="center" wrapText="1"/>
    </xf>
    <xf numFmtId="164" fontId="54" fillId="0" borderId="0" xfId="0" applyNumberFormat="1" applyFont="1" applyFill="1" applyBorder="1" applyAlignment="1">
      <alignment vertical="center"/>
    </xf>
    <xf numFmtId="3" fontId="54" fillId="0" borderId="0" xfId="0" applyNumberFormat="1" applyFont="1" applyFill="1" applyBorder="1" applyAlignment="1">
      <alignment vertical="center"/>
    </xf>
    <xf numFmtId="3" fontId="2" fillId="0" borderId="0" xfId="94" applyNumberFormat="1"/>
    <xf numFmtId="0" fontId="35" fillId="0" borderId="16" xfId="0" applyFont="1" applyFill="1" applyBorder="1"/>
    <xf numFmtId="164" fontId="59" fillId="5" borderId="32" xfId="0" applyNumberFormat="1" applyFont="1" applyFill="1" applyBorder="1" applyAlignment="1" applyProtection="1">
      <alignment horizontal="right" vertical="center" wrapText="1"/>
      <protection locked="0"/>
    </xf>
    <xf numFmtId="0" fontId="35" fillId="0" borderId="33" xfId="0" applyFont="1" applyFill="1" applyBorder="1"/>
    <xf numFmtId="3" fontId="54" fillId="0" borderId="0" xfId="0" applyNumberFormat="1" applyFont="1" applyBorder="1" applyAlignment="1">
      <alignment vertical="center"/>
    </xf>
    <xf numFmtId="164" fontId="54" fillId="0" borderId="0" xfId="0" applyNumberFormat="1" applyFont="1" applyFill="1" applyBorder="1" applyAlignment="1">
      <alignment vertical="center" wrapText="1"/>
    </xf>
    <xf numFmtId="10" fontId="0" fillId="0" borderId="0" xfId="0" applyNumberFormat="1" applyFill="1"/>
    <xf numFmtId="0" fontId="54" fillId="0" borderId="0" xfId="0" applyFont="1" applyAlignment="1" applyProtection="1">
      <alignment horizontal="right"/>
      <protection locked="0"/>
    </xf>
    <xf numFmtId="0" fontId="13" fillId="0" borderId="0" xfId="10" applyFont="1" applyFill="1" applyBorder="1" applyAlignment="1"/>
    <xf numFmtId="0" fontId="12" fillId="0" borderId="0" xfId="10" applyFont="1" applyFill="1" applyBorder="1" applyAlignment="1"/>
    <xf numFmtId="0" fontId="13" fillId="0" borderId="0" xfId="6" applyFont="1" applyFill="1" applyBorder="1" applyAlignment="1">
      <alignment horizontal="center"/>
    </xf>
    <xf numFmtId="0" fontId="13" fillId="0" borderId="0" xfId="6" applyFont="1" applyFill="1" applyAlignment="1">
      <alignment horizontal="center"/>
    </xf>
    <xf numFmtId="0" fontId="51" fillId="0" borderId="0" xfId="1" applyFont="1" applyAlignment="1" applyProtection="1">
      <alignment horizontal="left" vertical="center"/>
    </xf>
    <xf numFmtId="0" fontId="56" fillId="0" borderId="0" xfId="6" applyFont="1" applyFill="1" applyAlignment="1">
      <alignment vertical="center" wrapText="1"/>
    </xf>
    <xf numFmtId="0" fontId="57" fillId="0" borderId="0" xfId="0" applyFont="1" applyFill="1" applyAlignment="1"/>
    <xf numFmtId="0" fontId="33" fillId="0" borderId="0" xfId="0" applyFont="1" applyFill="1" applyAlignment="1">
      <alignment horizontal="left" vertical="center" wrapText="1"/>
    </xf>
    <xf numFmtId="0" fontId="0" fillId="0" borderId="0" xfId="0" applyFill="1" applyAlignment="1"/>
    <xf numFmtId="0" fontId="46" fillId="0" borderId="0" xfId="6" applyFont="1" applyFill="1" applyAlignment="1">
      <alignment vertical="center" wrapText="1"/>
    </xf>
    <xf numFmtId="0" fontId="33"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Resumen!$B$210:$B$219</c:f>
              <c:strCache>
                <c:ptCount val="10"/>
                <c:pt idx="0">
                  <c:v>18-T4</c:v>
                </c:pt>
                <c:pt idx="1">
                  <c:v>19-T1</c:v>
                </c:pt>
                <c:pt idx="2">
                  <c:v>19-T2</c:v>
                </c:pt>
                <c:pt idx="3">
                  <c:v>19-T3</c:v>
                </c:pt>
                <c:pt idx="4">
                  <c:v>19-T4</c:v>
                </c:pt>
                <c:pt idx="5">
                  <c:v>20-T1</c:v>
                </c:pt>
                <c:pt idx="6">
                  <c:v>20-T2</c:v>
                </c:pt>
                <c:pt idx="7">
                  <c:v>20-T3</c:v>
                </c:pt>
                <c:pt idx="8">
                  <c:v>20-T4</c:v>
                </c:pt>
                <c:pt idx="9">
                  <c:v>21-T1</c:v>
                </c:pt>
              </c:strCache>
            </c:strRef>
          </c:cat>
          <c:val>
            <c:numRef>
              <c:f>Resumen!$E$210:$E$219</c:f>
              <c:numCache>
                <c:formatCode>#,##0</c:formatCode>
                <c:ptCount val="10"/>
                <c:pt idx="0">
                  <c:v>4498</c:v>
                </c:pt>
                <c:pt idx="1">
                  <c:v>4351</c:v>
                </c:pt>
                <c:pt idx="2">
                  <c:v>3812</c:v>
                </c:pt>
                <c:pt idx="3">
                  <c:v>2527</c:v>
                </c:pt>
                <c:pt idx="4">
                  <c:v>3503</c:v>
                </c:pt>
                <c:pt idx="5">
                  <c:v>2392</c:v>
                </c:pt>
                <c:pt idx="6">
                  <c:v>300</c:v>
                </c:pt>
                <c:pt idx="7">
                  <c:v>1564</c:v>
                </c:pt>
                <c:pt idx="8">
                  <c:v>2659</c:v>
                </c:pt>
                <c:pt idx="9">
                  <c:v>2548</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Resumen!$B$210:$B$219</c:f>
              <c:strCache>
                <c:ptCount val="10"/>
                <c:pt idx="0">
                  <c:v>18-T4</c:v>
                </c:pt>
                <c:pt idx="1">
                  <c:v>19-T1</c:v>
                </c:pt>
                <c:pt idx="2">
                  <c:v>19-T2</c:v>
                </c:pt>
                <c:pt idx="3">
                  <c:v>19-T3</c:v>
                </c:pt>
                <c:pt idx="4">
                  <c:v>19-T4</c:v>
                </c:pt>
                <c:pt idx="5">
                  <c:v>20-T1</c:v>
                </c:pt>
                <c:pt idx="6">
                  <c:v>20-T2</c:v>
                </c:pt>
                <c:pt idx="7">
                  <c:v>20-T3</c:v>
                </c:pt>
                <c:pt idx="8">
                  <c:v>20-T4</c:v>
                </c:pt>
                <c:pt idx="9">
                  <c:v>21-T1</c:v>
                </c:pt>
              </c:strCache>
            </c:strRef>
          </c:cat>
          <c:val>
            <c:numRef>
              <c:f>Resumen!$G$210:$G$219</c:f>
              <c:numCache>
                <c:formatCode>#,##0</c:formatCode>
                <c:ptCount val="10"/>
                <c:pt idx="0">
                  <c:v>9557</c:v>
                </c:pt>
                <c:pt idx="1">
                  <c:v>10304</c:v>
                </c:pt>
                <c:pt idx="2">
                  <c:v>9896</c:v>
                </c:pt>
                <c:pt idx="3">
                  <c:v>6957</c:v>
                </c:pt>
                <c:pt idx="4">
                  <c:v>9310</c:v>
                </c:pt>
                <c:pt idx="5">
                  <c:v>6896</c:v>
                </c:pt>
                <c:pt idx="6">
                  <c:v>1013</c:v>
                </c:pt>
                <c:pt idx="7">
                  <c:v>5190</c:v>
                </c:pt>
                <c:pt idx="8">
                  <c:v>8046</c:v>
                </c:pt>
                <c:pt idx="9">
                  <c:v>7862</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Resumen!$B$29:$B$61</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Resumen!$C$29:$C$61</c:f>
              <c:numCache>
                <c:formatCode>#,##0</c:formatCode>
                <c:ptCount val="33"/>
                <c:pt idx="0">
                  <c:v>41878</c:v>
                </c:pt>
                <c:pt idx="1">
                  <c:v>39682</c:v>
                </c:pt>
                <c:pt idx="2">
                  <c:v>33730</c:v>
                </c:pt>
                <c:pt idx="3">
                  <c:v>31506</c:v>
                </c:pt>
                <c:pt idx="4">
                  <c:v>34327</c:v>
                </c:pt>
                <c:pt idx="5">
                  <c:v>29037</c:v>
                </c:pt>
                <c:pt idx="6">
                  <c:v>27571</c:v>
                </c:pt>
                <c:pt idx="7">
                  <c:v>27278</c:v>
                </c:pt>
                <c:pt idx="8">
                  <c:v>28755</c:v>
                </c:pt>
                <c:pt idx="9">
                  <c:v>26417</c:v>
                </c:pt>
                <c:pt idx="10">
                  <c:v>24957</c:v>
                </c:pt>
                <c:pt idx="11">
                  <c:v>24328</c:v>
                </c:pt>
                <c:pt idx="12">
                  <c:v>25182</c:v>
                </c:pt>
                <c:pt idx="13">
                  <c:v>25866</c:v>
                </c:pt>
                <c:pt idx="14">
                  <c:v>23364</c:v>
                </c:pt>
                <c:pt idx="15">
                  <c:v>24509</c:v>
                </c:pt>
                <c:pt idx="16">
                  <c:v>27166</c:v>
                </c:pt>
                <c:pt idx="17">
                  <c:v>25869</c:v>
                </c:pt>
                <c:pt idx="18">
                  <c:v>26101</c:v>
                </c:pt>
                <c:pt idx="19">
                  <c:v>25688</c:v>
                </c:pt>
                <c:pt idx="20">
                  <c:v>27589</c:v>
                </c:pt>
                <c:pt idx="21">
                  <c:v>25785</c:v>
                </c:pt>
                <c:pt idx="22">
                  <c:v>26669</c:v>
                </c:pt>
                <c:pt idx="23">
                  <c:v>27251</c:v>
                </c:pt>
                <c:pt idx="24">
                  <c:v>29386</c:v>
                </c:pt>
                <c:pt idx="25">
                  <c:v>28121</c:v>
                </c:pt>
                <c:pt idx="26">
                  <c:v>30981</c:v>
                </c:pt>
                <c:pt idx="27">
                  <c:v>31561</c:v>
                </c:pt>
                <c:pt idx="28">
                  <c:v>30597</c:v>
                </c:pt>
                <c:pt idx="29">
                  <c:v>27401</c:v>
                </c:pt>
                <c:pt idx="30">
                  <c:v>41597</c:v>
                </c:pt>
                <c:pt idx="31">
                  <c:v>29692</c:v>
                </c:pt>
                <c:pt idx="32">
                  <c:v>34461</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Resumen!$B$29:$B$61</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Resumen!$D$29:$D$61</c:f>
              <c:numCache>
                <c:formatCode>#,##0</c:formatCode>
                <c:ptCount val="33"/>
                <c:pt idx="0">
                  <c:v>36407</c:v>
                </c:pt>
                <c:pt idx="1">
                  <c:v>40424</c:v>
                </c:pt>
                <c:pt idx="2">
                  <c:v>30268</c:v>
                </c:pt>
                <c:pt idx="3">
                  <c:v>34154</c:v>
                </c:pt>
                <c:pt idx="4">
                  <c:v>37617</c:v>
                </c:pt>
                <c:pt idx="5">
                  <c:v>32948</c:v>
                </c:pt>
                <c:pt idx="6">
                  <c:v>27999</c:v>
                </c:pt>
                <c:pt idx="7">
                  <c:v>34299</c:v>
                </c:pt>
                <c:pt idx="8">
                  <c:v>38621</c:v>
                </c:pt>
                <c:pt idx="9">
                  <c:v>31470</c:v>
                </c:pt>
                <c:pt idx="10">
                  <c:v>26018</c:v>
                </c:pt>
                <c:pt idx="11">
                  <c:v>29112</c:v>
                </c:pt>
                <c:pt idx="12">
                  <c:v>27945</c:v>
                </c:pt>
                <c:pt idx="13">
                  <c:v>30682</c:v>
                </c:pt>
                <c:pt idx="14">
                  <c:v>24220</c:v>
                </c:pt>
                <c:pt idx="15">
                  <c:v>29081</c:v>
                </c:pt>
                <c:pt idx="16">
                  <c:v>34041</c:v>
                </c:pt>
                <c:pt idx="17">
                  <c:v>32047</c:v>
                </c:pt>
                <c:pt idx="18">
                  <c:v>26854</c:v>
                </c:pt>
                <c:pt idx="19">
                  <c:v>29408</c:v>
                </c:pt>
                <c:pt idx="20">
                  <c:v>31392</c:v>
                </c:pt>
                <c:pt idx="21">
                  <c:v>33573</c:v>
                </c:pt>
                <c:pt idx="22">
                  <c:v>27761</c:v>
                </c:pt>
                <c:pt idx="23">
                  <c:v>31480</c:v>
                </c:pt>
                <c:pt idx="24">
                  <c:v>34020</c:v>
                </c:pt>
                <c:pt idx="25">
                  <c:v>33623</c:v>
                </c:pt>
                <c:pt idx="26">
                  <c:v>28752</c:v>
                </c:pt>
                <c:pt idx="27">
                  <c:v>34857</c:v>
                </c:pt>
                <c:pt idx="28">
                  <c:v>32408</c:v>
                </c:pt>
                <c:pt idx="29">
                  <c:v>21297</c:v>
                </c:pt>
                <c:pt idx="30">
                  <c:v>32446</c:v>
                </c:pt>
                <c:pt idx="31">
                  <c:v>31906</c:v>
                </c:pt>
                <c:pt idx="32">
                  <c:v>34356</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Resumen!$B$90:$B$122</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Resumen!$C$90:$C$122</c:f>
              <c:numCache>
                <c:formatCode>#,##0</c:formatCode>
                <c:ptCount val="33"/>
                <c:pt idx="0">
                  <c:v>3207</c:v>
                </c:pt>
                <c:pt idx="1">
                  <c:v>2973</c:v>
                </c:pt>
                <c:pt idx="2">
                  <c:v>2350</c:v>
                </c:pt>
                <c:pt idx="3">
                  <c:v>2419</c:v>
                </c:pt>
                <c:pt idx="4">
                  <c:v>2198</c:v>
                </c:pt>
                <c:pt idx="5">
                  <c:v>2133</c:v>
                </c:pt>
                <c:pt idx="6">
                  <c:v>1843</c:v>
                </c:pt>
                <c:pt idx="7">
                  <c:v>1958</c:v>
                </c:pt>
                <c:pt idx="8">
                  <c:v>1718</c:v>
                </c:pt>
                <c:pt idx="9">
                  <c:v>1593</c:v>
                </c:pt>
                <c:pt idx="10">
                  <c:v>1451</c:v>
                </c:pt>
                <c:pt idx="11">
                  <c:v>1526</c:v>
                </c:pt>
                <c:pt idx="12">
                  <c:v>1689</c:v>
                </c:pt>
                <c:pt idx="13">
                  <c:v>1847</c:v>
                </c:pt>
                <c:pt idx="14">
                  <c:v>1593</c:v>
                </c:pt>
                <c:pt idx="15">
                  <c:v>1911</c:v>
                </c:pt>
                <c:pt idx="16">
                  <c:v>1937</c:v>
                </c:pt>
                <c:pt idx="17">
                  <c:v>2001</c:v>
                </c:pt>
                <c:pt idx="18">
                  <c:v>1645</c:v>
                </c:pt>
                <c:pt idx="19">
                  <c:v>2011</c:v>
                </c:pt>
                <c:pt idx="20">
                  <c:v>2162</c:v>
                </c:pt>
                <c:pt idx="21">
                  <c:v>2410</c:v>
                </c:pt>
                <c:pt idx="22">
                  <c:v>1953</c:v>
                </c:pt>
                <c:pt idx="23">
                  <c:v>2590</c:v>
                </c:pt>
                <c:pt idx="24">
                  <c:v>2796</c:v>
                </c:pt>
                <c:pt idx="25">
                  <c:v>2982</c:v>
                </c:pt>
                <c:pt idx="26">
                  <c:v>2719</c:v>
                </c:pt>
                <c:pt idx="27">
                  <c:v>3534</c:v>
                </c:pt>
                <c:pt idx="28">
                  <c:v>3274</c:v>
                </c:pt>
                <c:pt idx="29">
                  <c:v>2305</c:v>
                </c:pt>
                <c:pt idx="30">
                  <c:v>3649</c:v>
                </c:pt>
                <c:pt idx="31">
                  <c:v>4513</c:v>
                </c:pt>
                <c:pt idx="32">
                  <c:v>4925</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5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v>Monitorios ingresados</c:v>
          </c:tx>
          <c:cat>
            <c:strRef>
              <c:f>Resumen!$B$151:$B$183</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Resumen!$C$151:$C$183</c:f>
              <c:numCache>
                <c:formatCode>#,##0</c:formatCode>
                <c:ptCount val="33"/>
                <c:pt idx="0">
                  <c:v>21272</c:v>
                </c:pt>
                <c:pt idx="1">
                  <c:v>20323</c:v>
                </c:pt>
                <c:pt idx="2">
                  <c:v>17009</c:v>
                </c:pt>
                <c:pt idx="3">
                  <c:v>24076</c:v>
                </c:pt>
                <c:pt idx="4">
                  <c:v>24226</c:v>
                </c:pt>
                <c:pt idx="5">
                  <c:v>21178</c:v>
                </c:pt>
                <c:pt idx="6">
                  <c:v>16767</c:v>
                </c:pt>
                <c:pt idx="7">
                  <c:v>18578</c:v>
                </c:pt>
                <c:pt idx="8">
                  <c:v>20201</c:v>
                </c:pt>
                <c:pt idx="9">
                  <c:v>17414</c:v>
                </c:pt>
                <c:pt idx="10">
                  <c:v>14735</c:v>
                </c:pt>
                <c:pt idx="11">
                  <c:v>15785</c:v>
                </c:pt>
                <c:pt idx="12">
                  <c:v>14205</c:v>
                </c:pt>
                <c:pt idx="13">
                  <c:v>14385</c:v>
                </c:pt>
                <c:pt idx="14">
                  <c:v>9094</c:v>
                </c:pt>
                <c:pt idx="15">
                  <c:v>10726</c:v>
                </c:pt>
                <c:pt idx="16">
                  <c:v>10478</c:v>
                </c:pt>
                <c:pt idx="17">
                  <c:v>7689</c:v>
                </c:pt>
                <c:pt idx="18">
                  <c:v>5518</c:v>
                </c:pt>
                <c:pt idx="19">
                  <c:v>6409</c:v>
                </c:pt>
                <c:pt idx="20">
                  <c:v>6903</c:v>
                </c:pt>
                <c:pt idx="21">
                  <c:v>7137</c:v>
                </c:pt>
                <c:pt idx="22">
                  <c:v>6315</c:v>
                </c:pt>
                <c:pt idx="23">
                  <c:v>7049</c:v>
                </c:pt>
                <c:pt idx="24">
                  <c:v>5092</c:v>
                </c:pt>
                <c:pt idx="25">
                  <c:v>3857</c:v>
                </c:pt>
                <c:pt idx="26">
                  <c:v>3470</c:v>
                </c:pt>
                <c:pt idx="27">
                  <c:v>4992</c:v>
                </c:pt>
                <c:pt idx="28">
                  <c:v>4658</c:v>
                </c:pt>
                <c:pt idx="29">
                  <c:v>3387</c:v>
                </c:pt>
                <c:pt idx="30">
                  <c:v>5299</c:v>
                </c:pt>
                <c:pt idx="31">
                  <c:v>7116</c:v>
                </c:pt>
                <c:pt idx="32">
                  <c:v>7280</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lineChart>
        <c:grouping val="standard"/>
        <c:varyColors val="0"/>
        <c:ser>
          <c:idx val="0"/>
          <c:order val="0"/>
          <c:tx>
            <c:v>Lanzamientos solicitados a los Serv. comunes</c:v>
          </c:tx>
          <c:cat>
            <c:strRef>
              <c:f>Resumen!$B$248:$B$276</c:f>
              <c:strCache>
                <c:ptCount val="29"/>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strCache>
            </c:strRef>
          </c:cat>
          <c:val>
            <c:numRef>
              <c:f>Resumen!$C$248:$C$276</c:f>
              <c:numCache>
                <c:formatCode>#,##0</c:formatCode>
                <c:ptCount val="29"/>
                <c:pt idx="0">
                  <c:v>18412</c:v>
                </c:pt>
                <c:pt idx="1">
                  <c:v>18876</c:v>
                </c:pt>
                <c:pt idx="2">
                  <c:v>13342</c:v>
                </c:pt>
                <c:pt idx="3">
                  <c:v>18603</c:v>
                </c:pt>
                <c:pt idx="4">
                  <c:v>19261</c:v>
                </c:pt>
                <c:pt idx="5">
                  <c:v>18378</c:v>
                </c:pt>
                <c:pt idx="6">
                  <c:v>14071</c:v>
                </c:pt>
                <c:pt idx="7">
                  <c:v>17921</c:v>
                </c:pt>
                <c:pt idx="8">
                  <c:v>17386</c:v>
                </c:pt>
                <c:pt idx="9">
                  <c:v>19461</c:v>
                </c:pt>
                <c:pt idx="10">
                  <c:v>12918</c:v>
                </c:pt>
                <c:pt idx="11">
                  <c:v>17265</c:v>
                </c:pt>
                <c:pt idx="12">
                  <c:v>19926</c:v>
                </c:pt>
                <c:pt idx="13">
                  <c:v>19141</c:v>
                </c:pt>
                <c:pt idx="14">
                  <c:v>12840</c:v>
                </c:pt>
                <c:pt idx="15">
                  <c:v>17786</c:v>
                </c:pt>
                <c:pt idx="16">
                  <c:v>18859</c:v>
                </c:pt>
                <c:pt idx="17">
                  <c:v>20526</c:v>
                </c:pt>
                <c:pt idx="18">
                  <c:v>13446</c:v>
                </c:pt>
                <c:pt idx="19">
                  <c:v>19192</c:v>
                </c:pt>
                <c:pt idx="20">
                  <c:v>19913</c:v>
                </c:pt>
                <c:pt idx="21">
                  <c:v>18594</c:v>
                </c:pt>
                <c:pt idx="22">
                  <c:v>12715</c:v>
                </c:pt>
                <c:pt idx="23">
                  <c:v>17025</c:v>
                </c:pt>
                <c:pt idx="24">
                  <c:v>14586</c:v>
                </c:pt>
                <c:pt idx="25">
                  <c:v>6953</c:v>
                </c:pt>
                <c:pt idx="26">
                  <c:v>14117</c:v>
                </c:pt>
                <c:pt idx="27">
                  <c:v>18255</c:v>
                </c:pt>
                <c:pt idx="28">
                  <c:v>18131</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Resumen!$B$151:$B$183</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Resumen!$D$151:$D$183</c:f>
              <c:numCache>
                <c:formatCode>#,##0</c:formatCode>
                <c:ptCount val="33"/>
                <c:pt idx="0">
                  <c:v>137260</c:v>
                </c:pt>
                <c:pt idx="1">
                  <c:v>148525</c:v>
                </c:pt>
                <c:pt idx="2">
                  <c:v>125943</c:v>
                </c:pt>
                <c:pt idx="3">
                  <c:v>151448</c:v>
                </c:pt>
                <c:pt idx="4">
                  <c:v>170973</c:v>
                </c:pt>
                <c:pt idx="5">
                  <c:v>172648</c:v>
                </c:pt>
                <c:pt idx="6">
                  <c:v>144262</c:v>
                </c:pt>
                <c:pt idx="7">
                  <c:v>169174</c:v>
                </c:pt>
                <c:pt idx="8">
                  <c:v>166433</c:v>
                </c:pt>
                <c:pt idx="9">
                  <c:v>169612</c:v>
                </c:pt>
                <c:pt idx="10">
                  <c:v>158859</c:v>
                </c:pt>
                <c:pt idx="11">
                  <c:v>159890</c:v>
                </c:pt>
                <c:pt idx="12">
                  <c:v>130680</c:v>
                </c:pt>
                <c:pt idx="13">
                  <c:v>154860</c:v>
                </c:pt>
                <c:pt idx="14">
                  <c:v>115269</c:v>
                </c:pt>
                <c:pt idx="15">
                  <c:v>136245</c:v>
                </c:pt>
                <c:pt idx="16">
                  <c:v>136155</c:v>
                </c:pt>
                <c:pt idx="17">
                  <c:v>124382</c:v>
                </c:pt>
                <c:pt idx="18">
                  <c:v>101751</c:v>
                </c:pt>
                <c:pt idx="19">
                  <c:v>143788</c:v>
                </c:pt>
                <c:pt idx="20">
                  <c:v>151974</c:v>
                </c:pt>
                <c:pt idx="21">
                  <c:v>155991</c:v>
                </c:pt>
                <c:pt idx="22">
                  <c:v>111544</c:v>
                </c:pt>
                <c:pt idx="23">
                  <c:v>157337</c:v>
                </c:pt>
                <c:pt idx="24">
                  <c:v>194715</c:v>
                </c:pt>
                <c:pt idx="25">
                  <c:v>173225</c:v>
                </c:pt>
                <c:pt idx="26">
                  <c:v>151156</c:v>
                </c:pt>
                <c:pt idx="27">
                  <c:v>201895</c:v>
                </c:pt>
                <c:pt idx="28">
                  <c:v>167095</c:v>
                </c:pt>
                <c:pt idx="29">
                  <c:v>133351</c:v>
                </c:pt>
                <c:pt idx="30">
                  <c:v>167630</c:v>
                </c:pt>
                <c:pt idx="31">
                  <c:v>241119</c:v>
                </c:pt>
                <c:pt idx="32">
                  <c:v>205212</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Desde 2013 hasta el</a:t>
          </a:r>
          <a:r>
            <a:rPr lang="es-ES" sz="1600" b="1" baseline="0">
              <a:latin typeface="Verdana" panose="020B0604030504040204" pitchFamily="34" charset="0"/>
              <a:ea typeface="Verdana" panose="020B0604030504040204" pitchFamily="34" charset="0"/>
              <a:cs typeface="Verdana" panose="020B0604030504040204" pitchFamily="34" charset="0"/>
            </a:rPr>
            <a:t> Primer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46</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46</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46</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46</xdr:col>
      <xdr:colOff>800100</xdr:colOff>
      <xdr:row>1</xdr:row>
      <xdr:rowOff>9525</xdr:rowOff>
    </xdr:from>
    <xdr:to>
      <xdr:col>47</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57149</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47625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38100</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19</xdr:col>
      <xdr:colOff>809626</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809624</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17</xdr:col>
      <xdr:colOff>800100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19050</xdr:rowOff>
    </xdr:from>
    <xdr:to>
      <xdr:col>19</xdr:col>
      <xdr:colOff>809626</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8592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819149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18</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114300</xdr:rowOff>
    </xdr:from>
    <xdr:to>
      <xdr:col>17</xdr:col>
      <xdr:colOff>790575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790575</xdr:colOff>
      <xdr:row>1</xdr:row>
      <xdr:rowOff>9525</xdr:rowOff>
    </xdr:from>
    <xdr:to>
      <xdr:col>19</xdr:col>
      <xdr:colOff>800101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8497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685799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676275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695325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419100</xdr:colOff>
      <xdr:row>1</xdr:row>
      <xdr:rowOff>9525</xdr:rowOff>
    </xdr:from>
    <xdr:to>
      <xdr:col>19</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6020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876300</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17</xdr:col>
      <xdr:colOff>190499</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17</xdr:col>
      <xdr:colOff>171450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185</xdr:row>
      <xdr:rowOff>0</xdr:rowOff>
    </xdr:from>
    <xdr:to>
      <xdr:col>16</xdr:col>
      <xdr:colOff>266700</xdr:colOff>
      <xdr:row>200</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4</xdr:row>
      <xdr:rowOff>19051</xdr:rowOff>
    </xdr:from>
    <xdr:to>
      <xdr:col>15</xdr:col>
      <xdr:colOff>142876</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73</xdr:row>
      <xdr:rowOff>76200</xdr:rowOff>
    </xdr:from>
    <xdr:to>
      <xdr:col>16</xdr:col>
      <xdr:colOff>857250</xdr:colOff>
      <xdr:row>90</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125</xdr:row>
      <xdr:rowOff>638175</xdr:rowOff>
    </xdr:from>
    <xdr:to>
      <xdr:col>16</xdr:col>
      <xdr:colOff>676275</xdr:colOff>
      <xdr:row>142</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229</xdr:row>
      <xdr:rowOff>133350</xdr:rowOff>
    </xdr:from>
    <xdr:to>
      <xdr:col>14</xdr:col>
      <xdr:colOff>400050</xdr:colOff>
      <xdr:row>246</xdr:row>
      <xdr:rowOff>19050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149</xdr:row>
      <xdr:rowOff>104776</xdr:rowOff>
    </xdr:from>
    <xdr:to>
      <xdr:col>16</xdr:col>
      <xdr:colOff>571500</xdr:colOff>
      <xdr:row>166</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657225</xdr:colOff>
      <xdr:row>1</xdr:row>
      <xdr:rowOff>0</xdr:rowOff>
    </xdr:from>
    <xdr:to>
      <xdr:col>14</xdr:col>
      <xdr:colOff>0</xdr:colOff>
      <xdr:row>1</xdr:row>
      <xdr:rowOff>419100</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57225" y="180975"/>
          <a:ext cx="136112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15</xdr:col>
      <xdr:colOff>180975</xdr:colOff>
      <xdr:row>1</xdr:row>
      <xdr:rowOff>0</xdr:rowOff>
    </xdr:from>
    <xdr:to>
      <xdr:col>15</xdr:col>
      <xdr:colOff>1009651</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54114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62</xdr:row>
      <xdr:rowOff>123825</xdr:rowOff>
    </xdr:from>
    <xdr:to>
      <xdr:col>14</xdr:col>
      <xdr:colOff>0</xdr:colOff>
      <xdr:row>62</xdr:row>
      <xdr:rowOff>542925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7225" y="106299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123</xdr:row>
      <xdr:rowOff>161925</xdr:rowOff>
    </xdr:from>
    <xdr:to>
      <xdr:col>14</xdr:col>
      <xdr:colOff>0</xdr:colOff>
      <xdr:row>123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7225" y="210693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220</xdr:row>
      <xdr:rowOff>190500</xdr:rowOff>
    </xdr:from>
    <xdr:to>
      <xdr:col>14</xdr:col>
      <xdr:colOff>19050</xdr:colOff>
      <xdr:row>220</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6275" y="36718875"/>
          <a:ext cx="13877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17</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17</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657850"/>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por TSJ</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49</xdr:col>
      <xdr:colOff>514350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49</xdr:col>
      <xdr:colOff>504825</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50</xdr:col>
      <xdr:colOff>180975</xdr:colOff>
      <xdr:row>0</xdr:row>
      <xdr:rowOff>152400</xdr:rowOff>
    </xdr:from>
    <xdr:to>
      <xdr:col>51</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25</xdr:row>
      <xdr:rowOff>171450</xdr:rowOff>
    </xdr:from>
    <xdr:to>
      <xdr:col>46</xdr:col>
      <xdr:colOff>47625</xdr:colOff>
      <xdr:row>26</xdr:row>
      <xdr:rowOff>9525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38175" y="561975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46</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46</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46</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47</xdr:col>
      <xdr:colOff>0</xdr:colOff>
      <xdr:row>1</xdr:row>
      <xdr:rowOff>0</xdr:rowOff>
    </xdr:from>
    <xdr:to>
      <xdr:col>48</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46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0</xdr:col>
      <xdr:colOff>666750</xdr:colOff>
      <xdr:row>1</xdr:row>
      <xdr:rowOff>485775</xdr:rowOff>
    </xdr:from>
    <xdr:to>
      <xdr:col>46</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46</xdr:col>
      <xdr:colOff>390525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62865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47</xdr:col>
      <xdr:colOff>0</xdr:colOff>
      <xdr:row>1</xdr:row>
      <xdr:rowOff>0</xdr:rowOff>
    </xdr:from>
    <xdr:to>
      <xdr:col>48</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5"/>
      <c r="B5" s="136"/>
      <c r="C5" s="136"/>
      <c r="D5" s="2"/>
      <c r="E5" s="2"/>
      <c r="F5" s="7"/>
      <c r="G5" s="7"/>
      <c r="H5" s="7"/>
      <c r="I5" s="2"/>
      <c r="J5" s="2"/>
      <c r="K5" s="2"/>
    </row>
    <row r="6" spans="1:16" ht="14.25" customHeight="1" x14ac:dyDescent="0.2">
      <c r="A6" s="137"/>
      <c r="B6" s="138"/>
      <c r="C6" s="138"/>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20"/>
      <c r="B9" s="120"/>
      <c r="C9" s="120"/>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9" t="s">
        <v>20</v>
      </c>
      <c r="C16" s="139"/>
      <c r="D16" s="139"/>
      <c r="E16" s="139"/>
      <c r="F16" s="139"/>
      <c r="G16" s="139"/>
      <c r="H16" s="139"/>
      <c r="I16" s="139"/>
      <c r="J16" s="139"/>
      <c r="K16" s="139"/>
      <c r="L16" s="139"/>
      <c r="M16" s="139"/>
      <c r="N16" s="139"/>
      <c r="O16" s="139"/>
      <c r="P16" s="139"/>
    </row>
    <row r="17" spans="1:16" ht="20.100000000000001" customHeight="1" x14ac:dyDescent="0.2">
      <c r="A17" s="2"/>
      <c r="B17" s="139" t="s">
        <v>76</v>
      </c>
      <c r="C17" s="139"/>
      <c r="D17" s="139"/>
      <c r="E17" s="139"/>
      <c r="F17" s="139"/>
      <c r="G17" s="139"/>
      <c r="H17" s="139"/>
      <c r="I17" s="139"/>
      <c r="J17" s="139"/>
      <c r="K17" s="139"/>
      <c r="L17" s="139"/>
      <c r="M17" s="139"/>
      <c r="N17" s="139"/>
      <c r="O17" s="139"/>
      <c r="P17" s="139"/>
    </row>
    <row r="18" spans="1:16" ht="20.100000000000001" customHeight="1" x14ac:dyDescent="0.2">
      <c r="A18" s="2"/>
      <c r="B18" s="139" t="s">
        <v>253</v>
      </c>
      <c r="C18" s="139"/>
      <c r="D18" s="139"/>
      <c r="E18" s="139"/>
      <c r="F18" s="139"/>
      <c r="G18" s="139"/>
      <c r="H18" s="139"/>
      <c r="I18" s="139"/>
      <c r="J18" s="139"/>
      <c r="K18" s="139"/>
      <c r="L18" s="139"/>
      <c r="M18" s="139"/>
      <c r="N18" s="139"/>
      <c r="O18" s="139"/>
      <c r="P18" s="139"/>
    </row>
    <row r="19" spans="1:16" ht="20.100000000000001" customHeight="1" x14ac:dyDescent="0.2">
      <c r="A19" s="2"/>
      <c r="B19" s="139" t="s">
        <v>211</v>
      </c>
      <c r="C19" s="139"/>
      <c r="D19" s="139"/>
      <c r="E19" s="139"/>
      <c r="F19" s="139"/>
      <c r="G19" s="139"/>
      <c r="H19" s="139"/>
      <c r="I19" s="139"/>
      <c r="J19" s="139"/>
      <c r="K19" s="139"/>
      <c r="L19" s="139"/>
      <c r="M19" s="139"/>
      <c r="N19" s="139"/>
      <c r="O19" s="139"/>
      <c r="P19" s="139"/>
    </row>
    <row r="20" spans="1:16" ht="20.100000000000001" customHeight="1" x14ac:dyDescent="0.2">
      <c r="A20" s="2"/>
      <c r="B20" s="139" t="s">
        <v>272</v>
      </c>
      <c r="C20" s="139"/>
      <c r="D20" s="139"/>
      <c r="E20" s="139"/>
      <c r="F20" s="139"/>
      <c r="G20" s="139"/>
      <c r="H20" s="139"/>
      <c r="I20" s="139"/>
      <c r="J20" s="139"/>
      <c r="K20" s="139"/>
      <c r="L20" s="139"/>
      <c r="M20" s="139"/>
      <c r="N20" s="139"/>
      <c r="O20" s="139"/>
      <c r="P20" s="139"/>
    </row>
    <row r="21" spans="1:16" ht="20.100000000000001" customHeight="1" x14ac:dyDescent="0.2">
      <c r="A21" s="2"/>
      <c r="B21" s="139" t="s">
        <v>21</v>
      </c>
      <c r="C21" s="139"/>
      <c r="D21" s="139"/>
      <c r="E21" s="139"/>
      <c r="F21" s="139"/>
      <c r="G21" s="139"/>
      <c r="H21" s="139"/>
      <c r="I21" s="139"/>
      <c r="J21" s="139"/>
      <c r="K21" s="139"/>
      <c r="L21" s="139"/>
      <c r="M21" s="139"/>
      <c r="N21" s="139"/>
      <c r="O21" s="139"/>
      <c r="P21" s="139"/>
    </row>
    <row r="22" spans="1:16" ht="20.100000000000001" customHeight="1" x14ac:dyDescent="0.2">
      <c r="A22" s="2"/>
      <c r="B22" s="139" t="s">
        <v>22</v>
      </c>
      <c r="C22" s="139"/>
      <c r="D22" s="139"/>
      <c r="E22" s="139"/>
      <c r="F22" s="139"/>
      <c r="G22" s="139"/>
      <c r="H22" s="139"/>
      <c r="I22" s="139"/>
      <c r="J22" s="139"/>
      <c r="K22" s="139"/>
      <c r="L22" s="139"/>
      <c r="M22" s="139"/>
      <c r="N22" s="139"/>
      <c r="O22" s="139"/>
      <c r="P22" s="139"/>
    </row>
    <row r="23" spans="1:16" ht="20.100000000000001" customHeight="1" x14ac:dyDescent="0.2">
      <c r="A23" s="2"/>
      <c r="B23" s="139" t="s">
        <v>17</v>
      </c>
      <c r="C23" s="139"/>
      <c r="D23" s="139"/>
      <c r="E23" s="139"/>
      <c r="F23" s="139"/>
      <c r="G23" s="139"/>
      <c r="H23" s="139"/>
      <c r="I23" s="139"/>
      <c r="J23" s="139"/>
      <c r="K23" s="139"/>
      <c r="L23" s="139"/>
      <c r="M23" s="139"/>
      <c r="N23" s="139"/>
      <c r="O23" s="139"/>
      <c r="P23" s="139"/>
    </row>
    <row r="24" spans="1:16" ht="20.100000000000001" customHeight="1" x14ac:dyDescent="0.2">
      <c r="A24" s="2"/>
      <c r="B24" s="139" t="s">
        <v>50</v>
      </c>
      <c r="C24" s="139"/>
      <c r="D24" s="139"/>
      <c r="E24" s="139"/>
      <c r="F24" s="139"/>
      <c r="G24" s="139"/>
      <c r="H24" s="139"/>
      <c r="I24" s="139"/>
      <c r="J24" s="139"/>
      <c r="K24" s="139"/>
      <c r="L24" s="139"/>
      <c r="M24" s="139"/>
      <c r="N24" s="139"/>
      <c r="O24" s="139"/>
      <c r="P24" s="139"/>
    </row>
    <row r="25" spans="1:16" ht="20.100000000000001" customHeight="1" x14ac:dyDescent="0.2">
      <c r="A25" s="2"/>
      <c r="B25" s="139" t="s">
        <v>86</v>
      </c>
      <c r="C25" s="139"/>
      <c r="D25" s="139"/>
      <c r="E25" s="139"/>
      <c r="F25" s="139"/>
      <c r="G25" s="139"/>
      <c r="H25" s="139"/>
      <c r="I25" s="139"/>
      <c r="J25" s="139"/>
      <c r="K25" s="139"/>
      <c r="L25" s="139"/>
      <c r="M25" s="139"/>
      <c r="N25" s="139"/>
      <c r="O25" s="139"/>
      <c r="P25" s="139"/>
    </row>
    <row r="26" spans="1:16" ht="20.100000000000001" customHeight="1" x14ac:dyDescent="0.2">
      <c r="A26" s="2"/>
      <c r="B26" s="139" t="s">
        <v>102</v>
      </c>
      <c r="C26" s="139"/>
      <c r="D26" s="139"/>
      <c r="E26" s="139"/>
      <c r="F26" s="139"/>
      <c r="G26" s="139"/>
      <c r="H26" s="139"/>
      <c r="I26" s="139"/>
      <c r="J26" s="139"/>
      <c r="K26" s="139"/>
      <c r="L26" s="139"/>
      <c r="M26" s="139"/>
      <c r="N26" s="139"/>
      <c r="O26" s="139"/>
      <c r="P26" s="139"/>
    </row>
    <row r="27" spans="1:16" ht="20.100000000000001" customHeight="1" x14ac:dyDescent="0.2">
      <c r="A27" s="2"/>
      <c r="B27" s="139" t="s">
        <v>213</v>
      </c>
      <c r="C27" s="139"/>
      <c r="D27" s="139"/>
      <c r="E27" s="139"/>
      <c r="F27" s="139"/>
      <c r="G27" s="139"/>
      <c r="H27" s="139"/>
      <c r="I27" s="139"/>
      <c r="J27" s="139"/>
      <c r="K27" s="139"/>
      <c r="L27" s="139"/>
      <c r="M27" s="139"/>
      <c r="N27" s="139"/>
      <c r="O27" s="139"/>
      <c r="P27" s="139"/>
    </row>
    <row r="28" spans="1:16" ht="20.100000000000001" customHeight="1" x14ac:dyDescent="0.2">
      <c r="B28" s="139" t="s">
        <v>212</v>
      </c>
      <c r="C28" s="139"/>
      <c r="D28" s="139"/>
      <c r="E28" s="139"/>
      <c r="F28" s="139"/>
      <c r="G28" s="139"/>
      <c r="H28" s="139"/>
      <c r="I28" s="139"/>
      <c r="J28" s="139"/>
      <c r="K28" s="139"/>
      <c r="L28" s="139"/>
      <c r="M28" s="139"/>
      <c r="N28" s="139"/>
      <c r="O28" s="139"/>
      <c r="P28" s="139"/>
    </row>
    <row r="29" spans="1:16" ht="20.100000000000001" customHeight="1" x14ac:dyDescent="0.2">
      <c r="B29" s="139" t="s">
        <v>214</v>
      </c>
      <c r="C29" s="139"/>
      <c r="D29" s="139"/>
      <c r="E29" s="139"/>
      <c r="F29" s="139"/>
      <c r="G29" s="139"/>
      <c r="H29" s="139"/>
      <c r="I29" s="139"/>
      <c r="J29" s="139"/>
      <c r="K29" s="139"/>
      <c r="L29" s="139"/>
      <c r="M29" s="139"/>
      <c r="N29" s="139"/>
      <c r="O29" s="139"/>
      <c r="P29" s="139"/>
    </row>
    <row r="30" spans="1:16" ht="20.100000000000001" customHeight="1" x14ac:dyDescent="0.2">
      <c r="B30" s="139" t="s">
        <v>215</v>
      </c>
      <c r="C30" s="139"/>
      <c r="D30" s="139"/>
      <c r="E30" s="139"/>
      <c r="F30" s="139"/>
      <c r="G30" s="139"/>
      <c r="H30" s="139"/>
      <c r="I30" s="139"/>
      <c r="J30" s="139"/>
      <c r="K30" s="139"/>
      <c r="L30" s="139"/>
      <c r="M30" s="139"/>
      <c r="N30" s="139"/>
      <c r="O30" s="139"/>
      <c r="P30" s="139"/>
    </row>
    <row r="31" spans="1:16" ht="20.100000000000001" customHeight="1" x14ac:dyDescent="0.2">
      <c r="B31" s="139" t="s">
        <v>177</v>
      </c>
      <c r="C31" s="139"/>
      <c r="D31" s="139"/>
      <c r="E31" s="139"/>
      <c r="F31" s="139"/>
      <c r="G31" s="139"/>
      <c r="H31" s="139"/>
      <c r="I31" s="139"/>
      <c r="J31" s="139"/>
      <c r="K31" s="139"/>
      <c r="L31" s="139"/>
      <c r="M31" s="139"/>
      <c r="N31" s="139"/>
      <c r="O31" s="139"/>
      <c r="P31" s="139"/>
    </row>
    <row r="32" spans="1:16" ht="20.100000000000001" customHeight="1" x14ac:dyDescent="0.2">
      <c r="B32" s="139" t="s">
        <v>256</v>
      </c>
      <c r="C32" s="139"/>
      <c r="D32" s="139"/>
      <c r="E32" s="139"/>
      <c r="F32" s="139"/>
      <c r="G32" s="139"/>
      <c r="H32" s="139"/>
      <c r="I32" s="139"/>
      <c r="J32" s="139"/>
      <c r="K32" s="139"/>
      <c r="L32" s="139"/>
      <c r="M32" s="139"/>
      <c r="N32" s="139"/>
      <c r="O32" s="139"/>
      <c r="P32" s="139"/>
    </row>
    <row r="33" spans="2:16" ht="14.25" customHeight="1" x14ac:dyDescent="0.2">
      <c r="B33" s="34"/>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BU50"/>
  <sheetViews>
    <sheetView zoomScaleNormal="100" workbookViewId="0"/>
  </sheetViews>
  <sheetFormatPr baseColWidth="10" defaultRowHeight="12.75" x14ac:dyDescent="0.2"/>
  <cols>
    <col min="1" max="1" width="8.7109375" style="13" customWidth="1"/>
    <col min="2" max="2" width="33" style="13" customWidth="1"/>
    <col min="3" max="29" width="12.28515625" style="13" hidden="1" customWidth="1"/>
    <col min="30" max="30" width="11.42578125" style="13" hidden="1" customWidth="1"/>
    <col min="31" max="87" width="12.28515625" style="13" customWidth="1"/>
    <col min="88" max="16384" width="11.42578125" style="13"/>
  </cols>
  <sheetData>
    <row r="2" spans="1:73" ht="40.5" customHeight="1" x14ac:dyDescent="0.2">
      <c r="B2" s="19"/>
      <c r="C2" s="92"/>
      <c r="D2" s="92"/>
      <c r="E2" s="23"/>
      <c r="F2" s="24"/>
    </row>
    <row r="3" spans="1:73" ht="27.95" customHeight="1" x14ac:dyDescent="0.2">
      <c r="B3" s="11"/>
      <c r="C3" s="11"/>
      <c r="D3" s="11"/>
      <c r="E3" s="93"/>
      <c r="F3" s="93"/>
    </row>
    <row r="5" spans="1:73" ht="39" customHeight="1" x14ac:dyDescent="0.2">
      <c r="C5" s="44" t="s">
        <v>0</v>
      </c>
      <c r="D5" s="44" t="s">
        <v>1</v>
      </c>
      <c r="E5" s="44" t="s">
        <v>2</v>
      </c>
      <c r="F5" s="72" t="s">
        <v>3</v>
      </c>
      <c r="G5" s="44" t="s">
        <v>4</v>
      </c>
      <c r="H5" s="44" t="s">
        <v>5</v>
      </c>
      <c r="I5" s="44" t="s">
        <v>6</v>
      </c>
      <c r="J5" s="72" t="s">
        <v>30</v>
      </c>
      <c r="K5" s="44" t="s">
        <v>32</v>
      </c>
      <c r="L5" s="44" t="s">
        <v>34</v>
      </c>
      <c r="M5" s="44" t="s">
        <v>37</v>
      </c>
      <c r="N5" s="72" t="s">
        <v>39</v>
      </c>
      <c r="O5" s="44" t="s">
        <v>43</v>
      </c>
      <c r="P5" s="44" t="s">
        <v>51</v>
      </c>
      <c r="Q5" s="44" t="s">
        <v>63</v>
      </c>
      <c r="R5" s="72" t="s">
        <v>65</v>
      </c>
      <c r="S5" s="44" t="s">
        <v>68</v>
      </c>
      <c r="T5" s="44" t="s">
        <v>70</v>
      </c>
      <c r="U5" s="44" t="s">
        <v>73</v>
      </c>
      <c r="V5" s="72" t="s">
        <v>80</v>
      </c>
      <c r="W5" s="44" t="s">
        <v>84</v>
      </c>
      <c r="X5" s="44" t="s">
        <v>91</v>
      </c>
      <c r="Y5" s="44" t="s">
        <v>97</v>
      </c>
      <c r="Z5" s="72" t="s">
        <v>99</v>
      </c>
      <c r="AA5" s="44" t="s">
        <v>105</v>
      </c>
      <c r="AB5" s="44" t="s">
        <v>109</v>
      </c>
      <c r="AC5" s="44" t="s">
        <v>112</v>
      </c>
      <c r="AD5" s="72" t="s">
        <v>114</v>
      </c>
      <c r="AE5" s="44" t="s">
        <v>118</v>
      </c>
      <c r="AF5" s="44" t="s">
        <v>126</v>
      </c>
      <c r="AG5" s="44" t="s">
        <v>132</v>
      </c>
      <c r="AH5" s="72" t="s">
        <v>136</v>
      </c>
      <c r="AI5" s="44" t="s">
        <v>139</v>
      </c>
      <c r="AJ5" s="44" t="s">
        <v>145</v>
      </c>
      <c r="AK5" s="44" t="s">
        <v>147</v>
      </c>
      <c r="AL5" s="72" t="s">
        <v>151</v>
      </c>
      <c r="AM5" s="44" t="s">
        <v>154</v>
      </c>
      <c r="AN5" s="44" t="s">
        <v>157</v>
      </c>
      <c r="AO5" s="44" t="s">
        <v>160</v>
      </c>
      <c r="AP5" s="72" t="s">
        <v>162</v>
      </c>
      <c r="AQ5" s="44" t="s">
        <v>167</v>
      </c>
      <c r="AR5" s="44" t="s">
        <v>169</v>
      </c>
      <c r="AS5" s="44" t="s">
        <v>172</v>
      </c>
      <c r="AT5" s="72" t="s">
        <v>174</v>
      </c>
      <c r="AU5" s="44" t="s">
        <v>190</v>
      </c>
      <c r="AV5" s="44" t="s">
        <v>197</v>
      </c>
      <c r="AW5" s="44" t="s">
        <v>209</v>
      </c>
      <c r="AX5" s="72" t="s">
        <v>239</v>
      </c>
      <c r="AY5" s="44" t="s">
        <v>258</v>
      </c>
      <c r="AZ5" s="44" t="s">
        <v>265</v>
      </c>
      <c r="BA5" s="44" t="s">
        <v>273</v>
      </c>
      <c r="BB5" s="72" t="s">
        <v>281</v>
      </c>
      <c r="BC5" s="44" t="s">
        <v>300</v>
      </c>
      <c r="BD5" s="44" t="s">
        <v>312</v>
      </c>
      <c r="BE5" s="44" t="s">
        <v>314</v>
      </c>
      <c r="BF5" s="72" t="s">
        <v>321</v>
      </c>
      <c r="BG5" s="44" t="s">
        <v>338</v>
      </c>
      <c r="BH5" s="45" t="s">
        <v>217</v>
      </c>
      <c r="BI5" s="45" t="s">
        <v>218</v>
      </c>
      <c r="BJ5" s="45" t="s">
        <v>219</v>
      </c>
      <c r="BK5" s="45" t="s">
        <v>220</v>
      </c>
      <c r="BL5" s="45" t="s">
        <v>221</v>
      </c>
      <c r="BM5" s="45" t="s">
        <v>222</v>
      </c>
      <c r="BN5" s="45" t="s">
        <v>223</v>
      </c>
      <c r="BO5" s="45" t="s">
        <v>224</v>
      </c>
      <c r="BP5" s="45" t="s">
        <v>229</v>
      </c>
      <c r="BQ5" s="45" t="s">
        <v>230</v>
      </c>
      <c r="BR5" s="45" t="s">
        <v>231</v>
      </c>
      <c r="BS5" s="45" t="s">
        <v>243</v>
      </c>
      <c r="BT5" s="45" t="s">
        <v>285</v>
      </c>
      <c r="BU5" s="45" t="s">
        <v>325</v>
      </c>
    </row>
    <row r="6" spans="1:73" ht="17.100000000000001" customHeight="1" thickBot="1" x14ac:dyDescent="0.25">
      <c r="A6" s="94"/>
      <c r="B6" s="66" t="s">
        <v>59</v>
      </c>
      <c r="C6" s="46">
        <v>20829</v>
      </c>
      <c r="D6" s="46">
        <v>19463</v>
      </c>
      <c r="E6" s="46">
        <v>14101</v>
      </c>
      <c r="F6" s="46">
        <v>21326</v>
      </c>
      <c r="G6" s="46">
        <v>23607</v>
      </c>
      <c r="H6" s="46">
        <v>30104</v>
      </c>
      <c r="I6" s="46">
        <v>27855</v>
      </c>
      <c r="J6" s="46">
        <v>36300</v>
      </c>
      <c r="K6" s="46">
        <v>38878</v>
      </c>
      <c r="L6" s="46">
        <v>37661</v>
      </c>
      <c r="M6" s="46">
        <v>30409</v>
      </c>
      <c r="N6" s="46">
        <v>45372</v>
      </c>
      <c r="O6" s="46">
        <v>45129</v>
      </c>
      <c r="P6" s="46">
        <v>40760</v>
      </c>
      <c r="Q6" s="46">
        <v>34434</v>
      </c>
      <c r="R6" s="46">
        <v>41410</v>
      </c>
      <c r="S6" s="46">
        <v>42725</v>
      </c>
      <c r="T6" s="46">
        <v>41488</v>
      </c>
      <c r="U6" s="46">
        <v>19826</v>
      </c>
      <c r="V6" s="46">
        <v>28284</v>
      </c>
      <c r="W6" s="46">
        <v>33323</v>
      </c>
      <c r="X6" s="46">
        <v>34706</v>
      </c>
      <c r="Y6" s="46">
        <v>25987</v>
      </c>
      <c r="Z6" s="46">
        <v>39687</v>
      </c>
      <c r="AA6" s="46">
        <v>26063</v>
      </c>
      <c r="AB6" s="46">
        <v>29174</v>
      </c>
      <c r="AC6" s="46">
        <v>23883</v>
      </c>
      <c r="AD6" s="46">
        <v>27754</v>
      </c>
      <c r="AE6" s="46">
        <v>33374</v>
      </c>
      <c r="AF6" s="46">
        <v>32812</v>
      </c>
      <c r="AG6" s="46">
        <v>26928</v>
      </c>
      <c r="AH6" s="46">
        <v>31386</v>
      </c>
      <c r="AI6" s="46">
        <v>34414</v>
      </c>
      <c r="AJ6" s="46">
        <v>33410</v>
      </c>
      <c r="AK6" s="46">
        <v>31677</v>
      </c>
      <c r="AL6" s="46">
        <v>32468</v>
      </c>
      <c r="AM6" s="46">
        <v>25639</v>
      </c>
      <c r="AN6" s="46">
        <v>32366</v>
      </c>
      <c r="AO6" s="46">
        <v>21895</v>
      </c>
      <c r="AP6" s="46">
        <v>26109</v>
      </c>
      <c r="AQ6" s="46">
        <v>26708</v>
      </c>
      <c r="AR6" s="46">
        <v>25577</v>
      </c>
      <c r="AS6" s="46">
        <v>21082</v>
      </c>
      <c r="AT6" s="46">
        <v>29188</v>
      </c>
      <c r="AU6" s="46">
        <v>30963</v>
      </c>
      <c r="AV6" s="46">
        <v>32366</v>
      </c>
      <c r="AW6" s="46">
        <v>23308</v>
      </c>
      <c r="AX6" s="46">
        <v>32671</v>
      </c>
      <c r="AY6" s="46">
        <v>40679</v>
      </c>
      <c r="AZ6" s="46">
        <v>33952</v>
      </c>
      <c r="BA6" s="46">
        <v>28984</v>
      </c>
      <c r="BB6" s="46">
        <v>38392</v>
      </c>
      <c r="BC6" s="46">
        <v>32123</v>
      </c>
      <c r="BD6" s="46">
        <v>28706</v>
      </c>
      <c r="BE6" s="46">
        <v>32544</v>
      </c>
      <c r="BF6" s="46">
        <v>43076</v>
      </c>
      <c r="BG6" s="46">
        <v>40672</v>
      </c>
      <c r="BH6" s="46">
        <f t="shared" ref="BH6:BH23" si="0">C6+D6+E6+F6</f>
        <v>75719</v>
      </c>
      <c r="BI6" s="46">
        <f t="shared" ref="BI6:BI23" si="1">G6+H6+I6+J6</f>
        <v>117866</v>
      </c>
      <c r="BJ6" s="46">
        <f t="shared" ref="BJ6:BJ23" si="2">+K6+L6+M6+N6</f>
        <v>152320</v>
      </c>
      <c r="BK6" s="46">
        <f t="shared" ref="BK6:BK23" si="3">+O6+P6+Q6+R6</f>
        <v>161733</v>
      </c>
      <c r="BL6" s="46">
        <f t="shared" ref="BL6:BL23" si="4">+S6+T6+U6+V6</f>
        <v>132323</v>
      </c>
      <c r="BM6" s="46">
        <f t="shared" ref="BM6:BM23" si="5">+W6+X6+Y6+Z6</f>
        <v>133703</v>
      </c>
      <c r="BN6" s="46">
        <f t="shared" ref="BN6:BN23" si="6">+AA6+AB6+AC6+AD6</f>
        <v>106874</v>
      </c>
      <c r="BO6" s="46">
        <f t="shared" ref="BO6:BO23" si="7">+AE6+AF6+AG6+AH6</f>
        <v>124500</v>
      </c>
      <c r="BP6" s="46">
        <f t="shared" ref="BP6:BP23" si="8">+AI6+AJ6+AK6+AL6</f>
        <v>131969</v>
      </c>
      <c r="BQ6" s="46">
        <f t="shared" ref="BQ6:BQ23" si="9">+AM6+AN6+AO6+AP6</f>
        <v>106009</v>
      </c>
      <c r="BR6" s="46">
        <f t="shared" ref="BR6:BR23" si="10">+AQ6+AR6+AS6+AT6</f>
        <v>102555</v>
      </c>
      <c r="BS6" s="46">
        <f t="shared" ref="BS6:BS23" si="11">+AU6+AV6+AW6+AX6</f>
        <v>119308</v>
      </c>
      <c r="BT6" s="46">
        <f t="shared" ref="BT6:BT22" si="12">+AY6+AZ6+BA6+BB6</f>
        <v>142007</v>
      </c>
      <c r="BU6" s="46">
        <f t="shared" ref="BU6:BU23" si="13">+BC6+BD6+BE6+BF6</f>
        <v>136449</v>
      </c>
    </row>
    <row r="7" spans="1:73" ht="17.100000000000001" customHeight="1" thickBot="1" x14ac:dyDescent="0.25">
      <c r="A7" s="94"/>
      <c r="B7" s="66" t="s">
        <v>60</v>
      </c>
      <c r="C7" s="46">
        <v>2570</v>
      </c>
      <c r="D7" s="46">
        <v>2411</v>
      </c>
      <c r="E7" s="46">
        <v>1875</v>
      </c>
      <c r="F7" s="46">
        <v>2600</v>
      </c>
      <c r="G7" s="46">
        <v>3121</v>
      </c>
      <c r="H7" s="46">
        <v>3789</v>
      </c>
      <c r="I7" s="46">
        <v>3186</v>
      </c>
      <c r="J7" s="46">
        <v>5429</v>
      </c>
      <c r="K7" s="46">
        <v>5707</v>
      </c>
      <c r="L7" s="46">
        <v>5759</v>
      </c>
      <c r="M7" s="46">
        <v>4613</v>
      </c>
      <c r="N7" s="46">
        <v>6919</v>
      </c>
      <c r="O7" s="46">
        <v>6479</v>
      </c>
      <c r="P7" s="46">
        <v>6186</v>
      </c>
      <c r="Q7" s="46">
        <v>4255</v>
      </c>
      <c r="R7" s="46">
        <v>5260</v>
      </c>
      <c r="S7" s="46">
        <v>5415</v>
      </c>
      <c r="T7" s="46">
        <v>5147</v>
      </c>
      <c r="U7" s="46">
        <v>2727</v>
      </c>
      <c r="V7" s="46">
        <v>3859</v>
      </c>
      <c r="W7" s="46">
        <v>4212</v>
      </c>
      <c r="X7" s="46">
        <v>4402</v>
      </c>
      <c r="Y7" s="46">
        <v>3368</v>
      </c>
      <c r="Z7" s="46">
        <v>4803</v>
      </c>
      <c r="AA7" s="46">
        <v>3217</v>
      </c>
      <c r="AB7" s="46">
        <v>3395</v>
      </c>
      <c r="AC7" s="46">
        <v>2918</v>
      </c>
      <c r="AD7" s="46">
        <v>4230</v>
      </c>
      <c r="AE7" s="46">
        <v>4224</v>
      </c>
      <c r="AF7" s="46">
        <v>3643</v>
      </c>
      <c r="AG7" s="46">
        <v>4317</v>
      </c>
      <c r="AH7" s="46">
        <v>4595</v>
      </c>
      <c r="AI7" s="46">
        <v>3975</v>
      </c>
      <c r="AJ7" s="46">
        <v>4910</v>
      </c>
      <c r="AK7" s="46">
        <v>4550</v>
      </c>
      <c r="AL7" s="46">
        <v>3945</v>
      </c>
      <c r="AM7" s="46">
        <v>3181</v>
      </c>
      <c r="AN7" s="46">
        <v>3897</v>
      </c>
      <c r="AO7" s="46">
        <v>2466</v>
      </c>
      <c r="AP7" s="46">
        <v>3124</v>
      </c>
      <c r="AQ7" s="46">
        <v>3384</v>
      </c>
      <c r="AR7" s="46">
        <v>3441</v>
      </c>
      <c r="AS7" s="46">
        <v>2906</v>
      </c>
      <c r="AT7" s="46">
        <v>3802</v>
      </c>
      <c r="AU7" s="46">
        <v>3881</v>
      </c>
      <c r="AV7" s="46">
        <v>3569</v>
      </c>
      <c r="AW7" s="46">
        <v>2266</v>
      </c>
      <c r="AX7" s="46">
        <v>4088</v>
      </c>
      <c r="AY7" s="46">
        <v>5435</v>
      </c>
      <c r="AZ7" s="46">
        <v>4324</v>
      </c>
      <c r="BA7" s="46">
        <v>3634</v>
      </c>
      <c r="BB7" s="46">
        <v>4578</v>
      </c>
      <c r="BC7" s="46">
        <v>3920</v>
      </c>
      <c r="BD7" s="46">
        <v>3143</v>
      </c>
      <c r="BE7" s="46">
        <v>4516</v>
      </c>
      <c r="BF7" s="46">
        <v>5944</v>
      </c>
      <c r="BG7" s="46">
        <v>4757</v>
      </c>
      <c r="BH7" s="46">
        <f t="shared" si="0"/>
        <v>9456</v>
      </c>
      <c r="BI7" s="46">
        <f t="shared" si="1"/>
        <v>15525</v>
      </c>
      <c r="BJ7" s="46">
        <f t="shared" si="2"/>
        <v>22998</v>
      </c>
      <c r="BK7" s="46">
        <f t="shared" si="3"/>
        <v>22180</v>
      </c>
      <c r="BL7" s="46">
        <f t="shared" si="4"/>
        <v>17148</v>
      </c>
      <c r="BM7" s="46">
        <f t="shared" si="5"/>
        <v>16785</v>
      </c>
      <c r="BN7" s="46">
        <f t="shared" si="6"/>
        <v>13760</v>
      </c>
      <c r="BO7" s="46">
        <f t="shared" si="7"/>
        <v>16779</v>
      </c>
      <c r="BP7" s="46">
        <f t="shared" si="8"/>
        <v>17380</v>
      </c>
      <c r="BQ7" s="46">
        <f t="shared" si="9"/>
        <v>12668</v>
      </c>
      <c r="BR7" s="46">
        <f t="shared" si="10"/>
        <v>13533</v>
      </c>
      <c r="BS7" s="46">
        <f t="shared" si="11"/>
        <v>13804</v>
      </c>
      <c r="BT7" s="46">
        <f t="shared" si="12"/>
        <v>17971</v>
      </c>
      <c r="BU7" s="46">
        <f t="shared" si="13"/>
        <v>17523</v>
      </c>
    </row>
    <row r="8" spans="1:73" ht="17.100000000000001" customHeight="1" thickBot="1" x14ac:dyDescent="0.25">
      <c r="A8" s="94"/>
      <c r="B8" s="66" t="s">
        <v>296</v>
      </c>
      <c r="C8" s="46">
        <v>2893</v>
      </c>
      <c r="D8" s="46">
        <v>2589</v>
      </c>
      <c r="E8" s="46">
        <v>1859</v>
      </c>
      <c r="F8" s="46">
        <v>2709</v>
      </c>
      <c r="G8" s="46">
        <v>2297</v>
      </c>
      <c r="H8" s="46">
        <v>3764</v>
      </c>
      <c r="I8" s="46">
        <v>2805</v>
      </c>
      <c r="J8" s="46">
        <v>4617</v>
      </c>
      <c r="K8" s="46">
        <v>4117</v>
      </c>
      <c r="L8" s="46">
        <v>4008</v>
      </c>
      <c r="M8" s="46">
        <v>3279</v>
      </c>
      <c r="N8" s="46">
        <v>4785</v>
      </c>
      <c r="O8" s="46">
        <v>4631</v>
      </c>
      <c r="P8" s="46">
        <v>4353</v>
      </c>
      <c r="Q8" s="46">
        <v>3613</v>
      </c>
      <c r="R8" s="46">
        <v>4367</v>
      </c>
      <c r="S8" s="46">
        <v>4423</v>
      </c>
      <c r="T8" s="46">
        <v>3993</v>
      </c>
      <c r="U8" s="46">
        <v>1616</v>
      </c>
      <c r="V8" s="46">
        <v>2889</v>
      </c>
      <c r="W8" s="46">
        <v>3253</v>
      </c>
      <c r="X8" s="46">
        <v>3423</v>
      </c>
      <c r="Y8" s="46">
        <v>2987</v>
      </c>
      <c r="Z8" s="46">
        <v>4807</v>
      </c>
      <c r="AA8" s="46">
        <v>2796</v>
      </c>
      <c r="AB8" s="46">
        <v>3269</v>
      </c>
      <c r="AC8" s="46">
        <v>2582</v>
      </c>
      <c r="AD8" s="46">
        <v>3527</v>
      </c>
      <c r="AE8" s="46">
        <v>4367</v>
      </c>
      <c r="AF8" s="46">
        <v>4385</v>
      </c>
      <c r="AG8" s="46">
        <v>2704</v>
      </c>
      <c r="AH8" s="46">
        <v>3804</v>
      </c>
      <c r="AI8" s="46">
        <v>4265</v>
      </c>
      <c r="AJ8" s="46">
        <v>3760</v>
      </c>
      <c r="AK8" s="46">
        <v>3343</v>
      </c>
      <c r="AL8" s="46">
        <v>3946</v>
      </c>
      <c r="AM8" s="46">
        <v>3016</v>
      </c>
      <c r="AN8" s="46">
        <v>3406</v>
      </c>
      <c r="AO8" s="46">
        <v>2456</v>
      </c>
      <c r="AP8" s="46">
        <v>3028</v>
      </c>
      <c r="AQ8" s="46">
        <v>3129</v>
      </c>
      <c r="AR8" s="46">
        <v>2974</v>
      </c>
      <c r="AS8" s="46">
        <v>2636</v>
      </c>
      <c r="AT8" s="46">
        <v>3122</v>
      </c>
      <c r="AU8" s="46">
        <v>3389</v>
      </c>
      <c r="AV8" s="46">
        <v>3549</v>
      </c>
      <c r="AW8" s="46">
        <v>2605</v>
      </c>
      <c r="AX8" s="46">
        <v>3421</v>
      </c>
      <c r="AY8" s="46">
        <v>4380</v>
      </c>
      <c r="AZ8" s="46">
        <v>4173</v>
      </c>
      <c r="BA8" s="46">
        <v>3283</v>
      </c>
      <c r="BB8" s="46">
        <v>4793</v>
      </c>
      <c r="BC8" s="46">
        <v>3974</v>
      </c>
      <c r="BD8" s="46">
        <v>2746</v>
      </c>
      <c r="BE8" s="46">
        <v>3508</v>
      </c>
      <c r="BF8" s="46">
        <v>6029</v>
      </c>
      <c r="BG8" s="46">
        <v>3882</v>
      </c>
      <c r="BH8" s="46">
        <f t="shared" si="0"/>
        <v>10050</v>
      </c>
      <c r="BI8" s="46">
        <f t="shared" si="1"/>
        <v>13483</v>
      </c>
      <c r="BJ8" s="46">
        <f t="shared" si="2"/>
        <v>16189</v>
      </c>
      <c r="BK8" s="46">
        <f t="shared" si="3"/>
        <v>16964</v>
      </c>
      <c r="BL8" s="46">
        <f t="shared" si="4"/>
        <v>12921</v>
      </c>
      <c r="BM8" s="46">
        <f t="shared" si="5"/>
        <v>14470</v>
      </c>
      <c r="BN8" s="46">
        <f t="shared" si="6"/>
        <v>12174</v>
      </c>
      <c r="BO8" s="46">
        <f t="shared" si="7"/>
        <v>15260</v>
      </c>
      <c r="BP8" s="46">
        <f t="shared" si="8"/>
        <v>15314</v>
      </c>
      <c r="BQ8" s="46">
        <f t="shared" si="9"/>
        <v>11906</v>
      </c>
      <c r="BR8" s="46">
        <f t="shared" si="10"/>
        <v>11861</v>
      </c>
      <c r="BS8" s="46">
        <f t="shared" si="11"/>
        <v>12964</v>
      </c>
      <c r="BT8" s="46">
        <f t="shared" si="12"/>
        <v>16629</v>
      </c>
      <c r="BU8" s="46">
        <f t="shared" si="13"/>
        <v>16257</v>
      </c>
    </row>
    <row r="9" spans="1:73" ht="17.100000000000001" customHeight="1" thickBot="1" x14ac:dyDescent="0.25">
      <c r="A9" s="94"/>
      <c r="B9" s="66" t="s">
        <v>54</v>
      </c>
      <c r="C9" s="46">
        <v>2832</v>
      </c>
      <c r="D9" s="46">
        <v>2779</v>
      </c>
      <c r="E9" s="46">
        <v>2006</v>
      </c>
      <c r="F9" s="46">
        <v>2819</v>
      </c>
      <c r="G9" s="46">
        <v>2693</v>
      </c>
      <c r="H9" s="46">
        <v>4102</v>
      </c>
      <c r="I9" s="46">
        <v>3432</v>
      </c>
      <c r="J9" s="46">
        <v>5670</v>
      </c>
      <c r="K9" s="46">
        <v>5588</v>
      </c>
      <c r="L9" s="46">
        <v>5568</v>
      </c>
      <c r="M9" s="46">
        <v>4565</v>
      </c>
      <c r="N9" s="46">
        <v>6523</v>
      </c>
      <c r="O9" s="46">
        <v>6624</v>
      </c>
      <c r="P9" s="46">
        <v>7069</v>
      </c>
      <c r="Q9" s="46">
        <v>4993</v>
      </c>
      <c r="R9" s="46">
        <v>6377</v>
      </c>
      <c r="S9" s="46">
        <v>6695</v>
      </c>
      <c r="T9" s="46">
        <v>5991</v>
      </c>
      <c r="U9" s="46">
        <v>3498</v>
      </c>
      <c r="V9" s="46">
        <v>4588</v>
      </c>
      <c r="W9" s="46">
        <v>4407</v>
      </c>
      <c r="X9" s="46">
        <v>4351</v>
      </c>
      <c r="Y9" s="46">
        <v>4007</v>
      </c>
      <c r="Z9" s="46">
        <v>6229</v>
      </c>
      <c r="AA9" s="46">
        <v>3636</v>
      </c>
      <c r="AB9" s="46">
        <v>4121</v>
      </c>
      <c r="AC9" s="46">
        <v>3324</v>
      </c>
      <c r="AD9" s="46">
        <v>4141</v>
      </c>
      <c r="AE9" s="46">
        <v>4506</v>
      </c>
      <c r="AF9" s="46">
        <v>4111</v>
      </c>
      <c r="AG9" s="46">
        <v>3482</v>
      </c>
      <c r="AH9" s="46">
        <v>4490</v>
      </c>
      <c r="AI9" s="46">
        <v>4513</v>
      </c>
      <c r="AJ9" s="46">
        <v>4913</v>
      </c>
      <c r="AK9" s="46">
        <v>4379</v>
      </c>
      <c r="AL9" s="46">
        <v>4324</v>
      </c>
      <c r="AM9" s="46">
        <v>4033</v>
      </c>
      <c r="AN9" s="46">
        <v>4053</v>
      </c>
      <c r="AO9" s="46">
        <v>3235</v>
      </c>
      <c r="AP9" s="46">
        <v>3806</v>
      </c>
      <c r="AQ9" s="46">
        <v>3909</v>
      </c>
      <c r="AR9" s="46">
        <v>3194</v>
      </c>
      <c r="AS9" s="46">
        <v>2596</v>
      </c>
      <c r="AT9" s="46">
        <v>4071</v>
      </c>
      <c r="AU9" s="46">
        <v>4250</v>
      </c>
      <c r="AV9" s="46">
        <v>4296</v>
      </c>
      <c r="AW9" s="46">
        <v>3194</v>
      </c>
      <c r="AX9" s="46">
        <v>4245</v>
      </c>
      <c r="AY9" s="46">
        <v>5047</v>
      </c>
      <c r="AZ9" s="46">
        <v>5082</v>
      </c>
      <c r="BA9" s="46">
        <v>4412</v>
      </c>
      <c r="BB9" s="46">
        <v>6158</v>
      </c>
      <c r="BC9" s="46">
        <v>5013</v>
      </c>
      <c r="BD9" s="46">
        <v>3708</v>
      </c>
      <c r="BE9" s="46">
        <v>4395</v>
      </c>
      <c r="BF9" s="46">
        <v>6813</v>
      </c>
      <c r="BG9" s="46">
        <v>5686</v>
      </c>
      <c r="BH9" s="46">
        <f t="shared" si="0"/>
        <v>10436</v>
      </c>
      <c r="BI9" s="46">
        <f t="shared" si="1"/>
        <v>15897</v>
      </c>
      <c r="BJ9" s="46">
        <f t="shared" si="2"/>
        <v>22244</v>
      </c>
      <c r="BK9" s="46">
        <f t="shared" si="3"/>
        <v>25063</v>
      </c>
      <c r="BL9" s="46">
        <f t="shared" si="4"/>
        <v>20772</v>
      </c>
      <c r="BM9" s="46">
        <f t="shared" si="5"/>
        <v>18994</v>
      </c>
      <c r="BN9" s="46">
        <f t="shared" si="6"/>
        <v>15222</v>
      </c>
      <c r="BO9" s="46">
        <f t="shared" si="7"/>
        <v>16589</v>
      </c>
      <c r="BP9" s="46">
        <f t="shared" si="8"/>
        <v>18129</v>
      </c>
      <c r="BQ9" s="46">
        <f t="shared" si="9"/>
        <v>15127</v>
      </c>
      <c r="BR9" s="46">
        <f t="shared" si="10"/>
        <v>13770</v>
      </c>
      <c r="BS9" s="46">
        <f t="shared" si="11"/>
        <v>15985</v>
      </c>
      <c r="BT9" s="46">
        <f t="shared" si="12"/>
        <v>20699</v>
      </c>
      <c r="BU9" s="46">
        <f t="shared" si="13"/>
        <v>19929</v>
      </c>
    </row>
    <row r="10" spans="1:73" ht="17.100000000000001" customHeight="1" thickBot="1" x14ac:dyDescent="0.25">
      <c r="A10" s="94"/>
      <c r="B10" s="66" t="s">
        <v>8</v>
      </c>
      <c r="C10" s="46">
        <v>8850</v>
      </c>
      <c r="D10" s="46">
        <v>7422</v>
      </c>
      <c r="E10" s="46">
        <v>5680</v>
      </c>
      <c r="F10" s="46">
        <v>8145</v>
      </c>
      <c r="G10" s="46">
        <v>8528</v>
      </c>
      <c r="H10" s="46">
        <v>9771</v>
      </c>
      <c r="I10" s="46">
        <v>8370</v>
      </c>
      <c r="J10" s="46">
        <v>14422</v>
      </c>
      <c r="K10" s="46">
        <v>13513</v>
      </c>
      <c r="L10" s="46">
        <v>14137</v>
      </c>
      <c r="M10" s="46">
        <v>11164</v>
      </c>
      <c r="N10" s="46">
        <v>16523</v>
      </c>
      <c r="O10" s="46">
        <v>15362</v>
      </c>
      <c r="P10" s="46">
        <v>14607</v>
      </c>
      <c r="Q10" s="46">
        <v>10957</v>
      </c>
      <c r="R10" s="46">
        <v>15401</v>
      </c>
      <c r="S10" s="46">
        <v>14932</v>
      </c>
      <c r="T10" s="46">
        <v>14079</v>
      </c>
      <c r="U10" s="46">
        <v>5317</v>
      </c>
      <c r="V10" s="46">
        <v>6854</v>
      </c>
      <c r="W10" s="46">
        <v>9695</v>
      </c>
      <c r="X10" s="46">
        <v>9425</v>
      </c>
      <c r="Y10" s="46">
        <v>8653</v>
      </c>
      <c r="Z10" s="46">
        <v>12981</v>
      </c>
      <c r="AA10" s="46">
        <v>6919</v>
      </c>
      <c r="AB10" s="46">
        <v>6638</v>
      </c>
      <c r="AC10" s="46">
        <v>6319</v>
      </c>
      <c r="AD10" s="46">
        <v>7588</v>
      </c>
      <c r="AE10" s="46">
        <v>7333</v>
      </c>
      <c r="AF10" s="46">
        <v>6481</v>
      </c>
      <c r="AG10" s="46">
        <v>5989</v>
      </c>
      <c r="AH10" s="46">
        <v>7949</v>
      </c>
      <c r="AI10" s="46">
        <v>9744</v>
      </c>
      <c r="AJ10" s="46">
        <v>9580</v>
      </c>
      <c r="AK10" s="46">
        <v>9127</v>
      </c>
      <c r="AL10" s="46">
        <v>7342</v>
      </c>
      <c r="AM10" s="46">
        <v>6936</v>
      </c>
      <c r="AN10" s="46">
        <v>8221</v>
      </c>
      <c r="AO10" s="46">
        <v>6597</v>
      </c>
      <c r="AP10" s="46">
        <v>7833</v>
      </c>
      <c r="AQ10" s="46">
        <v>7224</v>
      </c>
      <c r="AR10" s="46">
        <v>6648</v>
      </c>
      <c r="AS10" s="46">
        <v>5202</v>
      </c>
      <c r="AT10" s="46">
        <v>8351</v>
      </c>
      <c r="AU10" s="46">
        <v>8708</v>
      </c>
      <c r="AV10" s="46">
        <v>9069</v>
      </c>
      <c r="AW10" s="46">
        <v>6417</v>
      </c>
      <c r="AX10" s="46">
        <v>9314</v>
      </c>
      <c r="AY10" s="46">
        <v>12140</v>
      </c>
      <c r="AZ10" s="46">
        <v>10409</v>
      </c>
      <c r="BA10" s="46">
        <v>10229</v>
      </c>
      <c r="BB10" s="46">
        <v>13073</v>
      </c>
      <c r="BC10" s="46">
        <v>10823</v>
      </c>
      <c r="BD10" s="46">
        <v>10712</v>
      </c>
      <c r="BE10" s="46">
        <v>10149</v>
      </c>
      <c r="BF10" s="46">
        <v>14749</v>
      </c>
      <c r="BG10" s="46">
        <v>14370</v>
      </c>
      <c r="BH10" s="46">
        <f t="shared" si="0"/>
        <v>30097</v>
      </c>
      <c r="BI10" s="46">
        <f t="shared" si="1"/>
        <v>41091</v>
      </c>
      <c r="BJ10" s="46">
        <f t="shared" si="2"/>
        <v>55337</v>
      </c>
      <c r="BK10" s="46">
        <f t="shared" si="3"/>
        <v>56327</v>
      </c>
      <c r="BL10" s="46">
        <f t="shared" si="4"/>
        <v>41182</v>
      </c>
      <c r="BM10" s="46">
        <f t="shared" si="5"/>
        <v>40754</v>
      </c>
      <c r="BN10" s="46">
        <f t="shared" si="6"/>
        <v>27464</v>
      </c>
      <c r="BO10" s="46">
        <f t="shared" si="7"/>
        <v>27752</v>
      </c>
      <c r="BP10" s="46">
        <f t="shared" si="8"/>
        <v>35793</v>
      </c>
      <c r="BQ10" s="46">
        <f t="shared" si="9"/>
        <v>29587</v>
      </c>
      <c r="BR10" s="46">
        <f t="shared" si="10"/>
        <v>27425</v>
      </c>
      <c r="BS10" s="46">
        <f t="shared" si="11"/>
        <v>33508</v>
      </c>
      <c r="BT10" s="46">
        <f t="shared" si="12"/>
        <v>45851</v>
      </c>
      <c r="BU10" s="46">
        <f t="shared" si="13"/>
        <v>46433</v>
      </c>
    </row>
    <row r="11" spans="1:73" ht="17.100000000000001" customHeight="1" thickBot="1" x14ac:dyDescent="0.25">
      <c r="A11" s="94"/>
      <c r="B11" s="66" t="s">
        <v>9</v>
      </c>
      <c r="C11" s="46">
        <v>1723</v>
      </c>
      <c r="D11" s="46">
        <v>1514</v>
      </c>
      <c r="E11" s="46">
        <v>1079</v>
      </c>
      <c r="F11" s="46">
        <v>1587</v>
      </c>
      <c r="G11" s="46">
        <v>1501</v>
      </c>
      <c r="H11" s="46">
        <v>2557</v>
      </c>
      <c r="I11" s="46">
        <v>1637</v>
      </c>
      <c r="J11" s="46">
        <v>2648</v>
      </c>
      <c r="K11" s="46">
        <v>2742</v>
      </c>
      <c r="L11" s="46">
        <v>2716</v>
      </c>
      <c r="M11" s="46">
        <v>2122</v>
      </c>
      <c r="N11" s="46">
        <v>3393</v>
      </c>
      <c r="O11" s="46">
        <v>3224</v>
      </c>
      <c r="P11" s="46">
        <v>2828</v>
      </c>
      <c r="Q11" s="46">
        <v>2408</v>
      </c>
      <c r="R11" s="46">
        <v>2823</v>
      </c>
      <c r="S11" s="46">
        <v>2714</v>
      </c>
      <c r="T11" s="46">
        <v>2295</v>
      </c>
      <c r="U11" s="46">
        <v>1423</v>
      </c>
      <c r="V11" s="46">
        <v>2537</v>
      </c>
      <c r="W11" s="46">
        <v>2476</v>
      </c>
      <c r="X11" s="46">
        <v>2323</v>
      </c>
      <c r="Y11" s="46">
        <v>1899</v>
      </c>
      <c r="Z11" s="46">
        <v>3702</v>
      </c>
      <c r="AA11" s="46">
        <v>2091</v>
      </c>
      <c r="AB11" s="46">
        <v>2404</v>
      </c>
      <c r="AC11" s="46">
        <v>2112</v>
      </c>
      <c r="AD11" s="46">
        <v>2487</v>
      </c>
      <c r="AE11" s="46">
        <v>2575</v>
      </c>
      <c r="AF11" s="46">
        <v>2617</v>
      </c>
      <c r="AG11" s="46">
        <v>2251</v>
      </c>
      <c r="AH11" s="46">
        <v>2776</v>
      </c>
      <c r="AI11" s="46">
        <v>2598</v>
      </c>
      <c r="AJ11" s="46">
        <v>2557</v>
      </c>
      <c r="AK11" s="46">
        <v>2096</v>
      </c>
      <c r="AL11" s="46">
        <v>2584</v>
      </c>
      <c r="AM11" s="46">
        <v>2177</v>
      </c>
      <c r="AN11" s="46">
        <v>2293</v>
      </c>
      <c r="AO11" s="46">
        <v>1397</v>
      </c>
      <c r="AP11" s="46">
        <v>2128</v>
      </c>
      <c r="AQ11" s="46">
        <v>1902</v>
      </c>
      <c r="AR11" s="46">
        <v>1875</v>
      </c>
      <c r="AS11" s="46">
        <v>1674</v>
      </c>
      <c r="AT11" s="46">
        <v>1843</v>
      </c>
      <c r="AU11" s="46">
        <v>2059</v>
      </c>
      <c r="AV11" s="46">
        <v>1973</v>
      </c>
      <c r="AW11" s="46">
        <v>1472</v>
      </c>
      <c r="AX11" s="46">
        <v>2230</v>
      </c>
      <c r="AY11" s="46">
        <v>2389</v>
      </c>
      <c r="AZ11" s="46">
        <v>2041</v>
      </c>
      <c r="BA11" s="46">
        <v>1899</v>
      </c>
      <c r="BB11" s="46">
        <v>2596</v>
      </c>
      <c r="BC11" s="46">
        <v>2015</v>
      </c>
      <c r="BD11" s="46">
        <v>1795</v>
      </c>
      <c r="BE11" s="46">
        <v>1755</v>
      </c>
      <c r="BF11" s="46">
        <v>3414</v>
      </c>
      <c r="BG11" s="46">
        <v>2326</v>
      </c>
      <c r="BH11" s="46">
        <f t="shared" si="0"/>
        <v>5903</v>
      </c>
      <c r="BI11" s="46">
        <f t="shared" si="1"/>
        <v>8343</v>
      </c>
      <c r="BJ11" s="46">
        <f t="shared" si="2"/>
        <v>10973</v>
      </c>
      <c r="BK11" s="46">
        <f t="shared" si="3"/>
        <v>11283</v>
      </c>
      <c r="BL11" s="46">
        <f t="shared" si="4"/>
        <v>8969</v>
      </c>
      <c r="BM11" s="46">
        <f t="shared" si="5"/>
        <v>10400</v>
      </c>
      <c r="BN11" s="46">
        <f t="shared" si="6"/>
        <v>9094</v>
      </c>
      <c r="BO11" s="46">
        <f t="shared" si="7"/>
        <v>10219</v>
      </c>
      <c r="BP11" s="46">
        <f t="shared" si="8"/>
        <v>9835</v>
      </c>
      <c r="BQ11" s="46">
        <f t="shared" si="9"/>
        <v>7995</v>
      </c>
      <c r="BR11" s="46">
        <f t="shared" si="10"/>
        <v>7294</v>
      </c>
      <c r="BS11" s="46">
        <f t="shared" si="11"/>
        <v>7734</v>
      </c>
      <c r="BT11" s="46">
        <f t="shared" si="12"/>
        <v>8925</v>
      </c>
      <c r="BU11" s="46">
        <f t="shared" si="13"/>
        <v>8979</v>
      </c>
    </row>
    <row r="12" spans="1:73" ht="17.100000000000001" customHeight="1" thickBot="1" x14ac:dyDescent="0.25">
      <c r="A12" s="94"/>
      <c r="B12" s="66" t="s">
        <v>61</v>
      </c>
      <c r="C12" s="46">
        <v>5523</v>
      </c>
      <c r="D12" s="46">
        <v>5168</v>
      </c>
      <c r="E12" s="46">
        <v>3739</v>
      </c>
      <c r="F12" s="46">
        <v>5729</v>
      </c>
      <c r="G12" s="46">
        <v>4212</v>
      </c>
      <c r="H12" s="46">
        <v>8896</v>
      </c>
      <c r="I12" s="46">
        <v>6955</v>
      </c>
      <c r="J12" s="46">
        <v>10083</v>
      </c>
      <c r="K12" s="46">
        <v>10225</v>
      </c>
      <c r="L12" s="46">
        <v>10538</v>
      </c>
      <c r="M12" s="46">
        <v>7915</v>
      </c>
      <c r="N12" s="46">
        <v>11229</v>
      </c>
      <c r="O12" s="46">
        <v>10450</v>
      </c>
      <c r="P12" s="46">
        <v>10147</v>
      </c>
      <c r="Q12" s="46">
        <v>7844</v>
      </c>
      <c r="R12" s="46">
        <v>9847</v>
      </c>
      <c r="S12" s="46">
        <v>10610</v>
      </c>
      <c r="T12" s="46">
        <v>8839</v>
      </c>
      <c r="U12" s="46">
        <v>4996</v>
      </c>
      <c r="V12" s="46">
        <v>6853</v>
      </c>
      <c r="W12" s="46">
        <v>8359</v>
      </c>
      <c r="X12" s="46">
        <v>8007</v>
      </c>
      <c r="Y12" s="46">
        <v>6881</v>
      </c>
      <c r="Z12" s="46">
        <v>10156</v>
      </c>
      <c r="AA12" s="46">
        <v>6836</v>
      </c>
      <c r="AB12" s="46">
        <v>8101</v>
      </c>
      <c r="AC12" s="46">
        <v>6501</v>
      </c>
      <c r="AD12" s="46">
        <v>8286</v>
      </c>
      <c r="AE12" s="46">
        <v>8586</v>
      </c>
      <c r="AF12" s="46">
        <v>8708</v>
      </c>
      <c r="AG12" s="46">
        <v>7902</v>
      </c>
      <c r="AH12" s="46">
        <v>9356</v>
      </c>
      <c r="AI12" s="46">
        <v>9239</v>
      </c>
      <c r="AJ12" s="46">
        <v>8886</v>
      </c>
      <c r="AK12" s="46">
        <v>8373</v>
      </c>
      <c r="AL12" s="46">
        <v>8770</v>
      </c>
      <c r="AM12" s="46">
        <v>6524</v>
      </c>
      <c r="AN12" s="46">
        <v>8569</v>
      </c>
      <c r="AO12" s="46">
        <v>5874</v>
      </c>
      <c r="AP12" s="46">
        <v>6707</v>
      </c>
      <c r="AQ12" s="46">
        <v>5850</v>
      </c>
      <c r="AR12" s="46">
        <v>5645</v>
      </c>
      <c r="AS12" s="46">
        <v>5008</v>
      </c>
      <c r="AT12" s="46">
        <v>6941</v>
      </c>
      <c r="AU12" s="46">
        <v>7614</v>
      </c>
      <c r="AV12" s="46">
        <v>7748</v>
      </c>
      <c r="AW12" s="46">
        <v>5605</v>
      </c>
      <c r="AX12" s="46">
        <v>7372</v>
      </c>
      <c r="AY12" s="46">
        <v>8205</v>
      </c>
      <c r="AZ12" s="46">
        <v>7647</v>
      </c>
      <c r="BA12" s="46">
        <v>7302</v>
      </c>
      <c r="BB12" s="46">
        <v>9830</v>
      </c>
      <c r="BC12" s="46">
        <v>7088</v>
      </c>
      <c r="BD12" s="46">
        <v>6116</v>
      </c>
      <c r="BE12" s="46">
        <v>7157</v>
      </c>
      <c r="BF12" s="46">
        <v>10426</v>
      </c>
      <c r="BG12" s="46">
        <v>8350</v>
      </c>
      <c r="BH12" s="46">
        <f t="shared" si="0"/>
        <v>20159</v>
      </c>
      <c r="BI12" s="46">
        <f t="shared" si="1"/>
        <v>30146</v>
      </c>
      <c r="BJ12" s="46">
        <f t="shared" si="2"/>
        <v>39907</v>
      </c>
      <c r="BK12" s="46">
        <f t="shared" si="3"/>
        <v>38288</v>
      </c>
      <c r="BL12" s="46">
        <f t="shared" si="4"/>
        <v>31298</v>
      </c>
      <c r="BM12" s="46">
        <f t="shared" si="5"/>
        <v>33403</v>
      </c>
      <c r="BN12" s="46">
        <f t="shared" si="6"/>
        <v>29724</v>
      </c>
      <c r="BO12" s="46">
        <f t="shared" si="7"/>
        <v>34552</v>
      </c>
      <c r="BP12" s="46">
        <f t="shared" si="8"/>
        <v>35268</v>
      </c>
      <c r="BQ12" s="46">
        <f t="shared" si="9"/>
        <v>27674</v>
      </c>
      <c r="BR12" s="46">
        <f t="shared" si="10"/>
        <v>23444</v>
      </c>
      <c r="BS12" s="46">
        <f t="shared" si="11"/>
        <v>28339</v>
      </c>
      <c r="BT12" s="46">
        <f t="shared" si="12"/>
        <v>32984</v>
      </c>
      <c r="BU12" s="46">
        <f t="shared" si="13"/>
        <v>30787</v>
      </c>
    </row>
    <row r="13" spans="1:73" ht="17.100000000000001" customHeight="1" thickBot="1" x14ac:dyDescent="0.25">
      <c r="A13" s="94"/>
      <c r="B13" s="66" t="s">
        <v>56</v>
      </c>
      <c r="C13" s="46">
        <v>3634</v>
      </c>
      <c r="D13" s="46">
        <v>3173</v>
      </c>
      <c r="E13" s="46">
        <v>2759</v>
      </c>
      <c r="F13" s="46">
        <v>4104</v>
      </c>
      <c r="G13" s="46">
        <v>3770</v>
      </c>
      <c r="H13" s="46">
        <v>6326</v>
      </c>
      <c r="I13" s="46">
        <v>4788</v>
      </c>
      <c r="J13" s="46">
        <v>8168</v>
      </c>
      <c r="K13" s="46">
        <v>7736</v>
      </c>
      <c r="L13" s="46">
        <v>8035</v>
      </c>
      <c r="M13" s="46">
        <v>6939</v>
      </c>
      <c r="N13" s="46">
        <v>10099</v>
      </c>
      <c r="O13" s="46">
        <v>9601</v>
      </c>
      <c r="P13" s="46">
        <v>8809</v>
      </c>
      <c r="Q13" s="46">
        <v>6093</v>
      </c>
      <c r="R13" s="46">
        <v>8162</v>
      </c>
      <c r="S13" s="46">
        <v>8614</v>
      </c>
      <c r="T13" s="46">
        <v>7929</v>
      </c>
      <c r="U13" s="46">
        <v>4392</v>
      </c>
      <c r="V13" s="46">
        <v>6314</v>
      </c>
      <c r="W13" s="46">
        <v>6412</v>
      </c>
      <c r="X13" s="46">
        <v>6206</v>
      </c>
      <c r="Y13" s="46">
        <v>5634</v>
      </c>
      <c r="Z13" s="46">
        <v>8377</v>
      </c>
      <c r="AA13" s="46">
        <v>4829</v>
      </c>
      <c r="AB13" s="46">
        <v>5801</v>
      </c>
      <c r="AC13" s="46">
        <v>5560</v>
      </c>
      <c r="AD13" s="46">
        <v>6498</v>
      </c>
      <c r="AE13" s="46">
        <v>6615</v>
      </c>
      <c r="AF13" s="46">
        <v>7183</v>
      </c>
      <c r="AG13" s="46">
        <v>6498</v>
      </c>
      <c r="AH13" s="46">
        <v>8194</v>
      </c>
      <c r="AI13" s="46">
        <v>7844</v>
      </c>
      <c r="AJ13" s="46">
        <v>8304</v>
      </c>
      <c r="AK13" s="46">
        <v>7422</v>
      </c>
      <c r="AL13" s="46">
        <v>7005</v>
      </c>
      <c r="AM13" s="46">
        <v>5784</v>
      </c>
      <c r="AN13" s="46">
        <v>6380</v>
      </c>
      <c r="AO13" s="46">
        <v>4286</v>
      </c>
      <c r="AP13" s="46">
        <v>5259</v>
      </c>
      <c r="AQ13" s="46">
        <v>4949</v>
      </c>
      <c r="AR13" s="46">
        <v>4818</v>
      </c>
      <c r="AS13" s="46">
        <v>3994</v>
      </c>
      <c r="AT13" s="46">
        <v>5855</v>
      </c>
      <c r="AU13" s="46">
        <v>5921</v>
      </c>
      <c r="AV13" s="46">
        <v>5777</v>
      </c>
      <c r="AW13" s="46">
        <v>4811</v>
      </c>
      <c r="AX13" s="46">
        <v>7757</v>
      </c>
      <c r="AY13" s="46">
        <v>7780</v>
      </c>
      <c r="AZ13" s="46">
        <v>6688</v>
      </c>
      <c r="BA13" s="46">
        <v>6245</v>
      </c>
      <c r="BB13" s="46">
        <v>9456</v>
      </c>
      <c r="BC13" s="46">
        <v>6982</v>
      </c>
      <c r="BD13" s="46">
        <v>5406</v>
      </c>
      <c r="BE13" s="46">
        <v>6161</v>
      </c>
      <c r="BF13" s="46">
        <v>10443</v>
      </c>
      <c r="BG13" s="46">
        <v>7751</v>
      </c>
      <c r="BH13" s="46">
        <f t="shared" si="0"/>
        <v>13670</v>
      </c>
      <c r="BI13" s="46">
        <f t="shared" si="1"/>
        <v>23052</v>
      </c>
      <c r="BJ13" s="46">
        <f t="shared" si="2"/>
        <v>32809</v>
      </c>
      <c r="BK13" s="46">
        <f t="shared" si="3"/>
        <v>32665</v>
      </c>
      <c r="BL13" s="46">
        <f t="shared" si="4"/>
        <v>27249</v>
      </c>
      <c r="BM13" s="46">
        <f t="shared" si="5"/>
        <v>26629</v>
      </c>
      <c r="BN13" s="46">
        <f t="shared" si="6"/>
        <v>22688</v>
      </c>
      <c r="BO13" s="46">
        <f t="shared" si="7"/>
        <v>28490</v>
      </c>
      <c r="BP13" s="46">
        <f t="shared" si="8"/>
        <v>30575</v>
      </c>
      <c r="BQ13" s="46">
        <f t="shared" si="9"/>
        <v>21709</v>
      </c>
      <c r="BR13" s="46">
        <f t="shared" si="10"/>
        <v>19616</v>
      </c>
      <c r="BS13" s="46">
        <f t="shared" si="11"/>
        <v>24266</v>
      </c>
      <c r="BT13" s="46">
        <f t="shared" si="12"/>
        <v>30169</v>
      </c>
      <c r="BU13" s="46">
        <f t="shared" si="13"/>
        <v>28992</v>
      </c>
    </row>
    <row r="14" spans="1:73" ht="17.100000000000001" customHeight="1" thickBot="1" x14ac:dyDescent="0.25">
      <c r="A14" s="94"/>
      <c r="B14" s="66" t="s">
        <v>29</v>
      </c>
      <c r="C14" s="46">
        <v>18765</v>
      </c>
      <c r="D14" s="46">
        <v>18467</v>
      </c>
      <c r="E14" s="46">
        <v>13270</v>
      </c>
      <c r="F14" s="46">
        <v>20334</v>
      </c>
      <c r="G14" s="46">
        <v>22360</v>
      </c>
      <c r="H14" s="46">
        <v>30125</v>
      </c>
      <c r="I14" s="46">
        <v>24029</v>
      </c>
      <c r="J14" s="46">
        <v>37139</v>
      </c>
      <c r="K14" s="46">
        <v>33887</v>
      </c>
      <c r="L14" s="46">
        <v>33972</v>
      </c>
      <c r="M14" s="46">
        <v>28975</v>
      </c>
      <c r="N14" s="46">
        <v>44648</v>
      </c>
      <c r="O14" s="46">
        <v>42945</v>
      </c>
      <c r="P14" s="46">
        <v>39581</v>
      </c>
      <c r="Q14" s="46">
        <v>30676</v>
      </c>
      <c r="R14" s="46">
        <v>36597</v>
      </c>
      <c r="S14" s="46">
        <v>36394</v>
      </c>
      <c r="T14" s="46">
        <v>35008</v>
      </c>
      <c r="U14" s="46">
        <v>15639</v>
      </c>
      <c r="V14" s="46">
        <v>22236</v>
      </c>
      <c r="W14" s="46">
        <v>28857</v>
      </c>
      <c r="X14" s="46">
        <v>28472</v>
      </c>
      <c r="Y14" s="46">
        <v>19125</v>
      </c>
      <c r="Z14" s="46">
        <v>32961</v>
      </c>
      <c r="AA14" s="46">
        <v>24030</v>
      </c>
      <c r="AB14" s="46">
        <v>21808</v>
      </c>
      <c r="AC14" s="46">
        <v>18447</v>
      </c>
      <c r="AD14" s="46">
        <v>22908</v>
      </c>
      <c r="AE14" s="46">
        <v>27628</v>
      </c>
      <c r="AF14" s="46">
        <v>27017</v>
      </c>
      <c r="AG14" s="46">
        <v>24212</v>
      </c>
      <c r="AH14" s="46">
        <v>24124</v>
      </c>
      <c r="AI14" s="46">
        <v>16413</v>
      </c>
      <c r="AJ14" s="46">
        <v>16101</v>
      </c>
      <c r="AK14" s="46">
        <v>14632</v>
      </c>
      <c r="AL14" s="46">
        <v>17657</v>
      </c>
      <c r="AM14" s="46">
        <v>16430</v>
      </c>
      <c r="AN14" s="46">
        <v>16443</v>
      </c>
      <c r="AO14" s="46">
        <v>19881</v>
      </c>
      <c r="AP14" s="46">
        <v>18185</v>
      </c>
      <c r="AQ14" s="46">
        <v>21653</v>
      </c>
      <c r="AR14" s="46">
        <v>17484</v>
      </c>
      <c r="AS14" s="46">
        <v>13751</v>
      </c>
      <c r="AT14" s="46">
        <v>19540</v>
      </c>
      <c r="AU14" s="46">
        <v>22429</v>
      </c>
      <c r="AV14" s="46">
        <v>21376</v>
      </c>
      <c r="AW14" s="46">
        <v>15016</v>
      </c>
      <c r="AX14" s="46">
        <v>21317</v>
      </c>
      <c r="AY14" s="46">
        <v>28656</v>
      </c>
      <c r="AZ14" s="46">
        <v>24403</v>
      </c>
      <c r="BA14" s="46">
        <v>21378</v>
      </c>
      <c r="BB14" s="46">
        <v>27400</v>
      </c>
      <c r="BC14" s="46">
        <v>24338</v>
      </c>
      <c r="BD14" s="46">
        <v>16727</v>
      </c>
      <c r="BE14" s="46">
        <v>22146</v>
      </c>
      <c r="BF14" s="46">
        <v>31484</v>
      </c>
      <c r="BG14" s="46">
        <v>30265</v>
      </c>
      <c r="BH14" s="46">
        <f t="shared" si="0"/>
        <v>70836</v>
      </c>
      <c r="BI14" s="46">
        <f t="shared" si="1"/>
        <v>113653</v>
      </c>
      <c r="BJ14" s="46">
        <f t="shared" si="2"/>
        <v>141482</v>
      </c>
      <c r="BK14" s="46">
        <f t="shared" si="3"/>
        <v>149799</v>
      </c>
      <c r="BL14" s="46">
        <f t="shared" si="4"/>
        <v>109277</v>
      </c>
      <c r="BM14" s="46">
        <f t="shared" si="5"/>
        <v>109415</v>
      </c>
      <c r="BN14" s="46">
        <f t="shared" si="6"/>
        <v>87193</v>
      </c>
      <c r="BO14" s="46">
        <f t="shared" si="7"/>
        <v>102981</v>
      </c>
      <c r="BP14" s="46">
        <f t="shared" si="8"/>
        <v>64803</v>
      </c>
      <c r="BQ14" s="46">
        <f t="shared" si="9"/>
        <v>70939</v>
      </c>
      <c r="BR14" s="46">
        <f t="shared" si="10"/>
        <v>72428</v>
      </c>
      <c r="BS14" s="46">
        <f t="shared" si="11"/>
        <v>80138</v>
      </c>
      <c r="BT14" s="46">
        <f t="shared" si="12"/>
        <v>101837</v>
      </c>
      <c r="BU14" s="46">
        <f t="shared" si="13"/>
        <v>94695</v>
      </c>
    </row>
    <row r="15" spans="1:73" ht="17.100000000000001" customHeight="1" thickBot="1" x14ac:dyDescent="0.25">
      <c r="A15" s="94"/>
      <c r="B15" s="66" t="s">
        <v>55</v>
      </c>
      <c r="C15" s="46">
        <v>12569</v>
      </c>
      <c r="D15" s="46">
        <v>11904</v>
      </c>
      <c r="E15" s="46">
        <v>9371</v>
      </c>
      <c r="F15" s="46">
        <v>13549</v>
      </c>
      <c r="G15" s="46">
        <v>15089</v>
      </c>
      <c r="H15" s="46">
        <v>20195</v>
      </c>
      <c r="I15" s="46">
        <v>16549</v>
      </c>
      <c r="J15" s="46">
        <v>26333</v>
      </c>
      <c r="K15" s="46">
        <v>26045</v>
      </c>
      <c r="L15" s="46">
        <v>28227</v>
      </c>
      <c r="M15" s="46">
        <v>23126</v>
      </c>
      <c r="N15" s="46">
        <v>33059</v>
      </c>
      <c r="O15" s="46">
        <v>34339</v>
      </c>
      <c r="P15" s="46">
        <v>29454</v>
      </c>
      <c r="Q15" s="46">
        <v>22883</v>
      </c>
      <c r="R15" s="46">
        <v>27978</v>
      </c>
      <c r="S15" s="46">
        <v>28455</v>
      </c>
      <c r="T15" s="46">
        <v>25466</v>
      </c>
      <c r="U15" s="46">
        <v>12941</v>
      </c>
      <c r="V15" s="46">
        <v>17206</v>
      </c>
      <c r="W15" s="46">
        <v>21311</v>
      </c>
      <c r="X15" s="46">
        <v>21472</v>
      </c>
      <c r="Y15" s="46">
        <v>16540</v>
      </c>
      <c r="Z15" s="46">
        <v>25878</v>
      </c>
      <c r="AA15" s="46">
        <v>17796</v>
      </c>
      <c r="AB15" s="46">
        <v>19084</v>
      </c>
      <c r="AC15" s="46">
        <v>16518</v>
      </c>
      <c r="AD15" s="46">
        <v>18105</v>
      </c>
      <c r="AE15" s="46">
        <v>21252</v>
      </c>
      <c r="AF15" s="46">
        <v>22168</v>
      </c>
      <c r="AG15" s="46">
        <v>16814</v>
      </c>
      <c r="AH15" s="46">
        <v>21400</v>
      </c>
      <c r="AI15" s="46">
        <v>22669</v>
      </c>
      <c r="AJ15" s="46">
        <v>22848</v>
      </c>
      <c r="AK15" s="46">
        <v>21631</v>
      </c>
      <c r="AL15" s="46">
        <v>21838</v>
      </c>
      <c r="AM15" s="46">
        <v>19421</v>
      </c>
      <c r="AN15" s="46">
        <v>20835</v>
      </c>
      <c r="AO15" s="46">
        <v>13770</v>
      </c>
      <c r="AP15" s="46">
        <v>17615</v>
      </c>
      <c r="AQ15" s="46">
        <v>16592</v>
      </c>
      <c r="AR15" s="46">
        <v>14481</v>
      </c>
      <c r="AS15" s="46">
        <v>11542</v>
      </c>
      <c r="AT15" s="46">
        <v>15575</v>
      </c>
      <c r="AU15" s="46">
        <v>17500</v>
      </c>
      <c r="AV15" s="46">
        <v>17728</v>
      </c>
      <c r="AW15" s="46">
        <v>12758</v>
      </c>
      <c r="AX15" s="46">
        <v>17215</v>
      </c>
      <c r="AY15" s="46">
        <v>20595</v>
      </c>
      <c r="AZ15" s="46">
        <v>20018</v>
      </c>
      <c r="BA15" s="46">
        <v>18341</v>
      </c>
      <c r="BB15" s="46">
        <v>24586</v>
      </c>
      <c r="BC15" s="46">
        <v>21301</v>
      </c>
      <c r="BD15" s="46">
        <v>18453</v>
      </c>
      <c r="BE15" s="46">
        <v>21529</v>
      </c>
      <c r="BF15" s="46">
        <v>28500</v>
      </c>
      <c r="BG15" s="46">
        <v>26533</v>
      </c>
      <c r="BH15" s="46">
        <f t="shared" si="0"/>
        <v>47393</v>
      </c>
      <c r="BI15" s="46">
        <f t="shared" si="1"/>
        <v>78166</v>
      </c>
      <c r="BJ15" s="46">
        <f t="shared" si="2"/>
        <v>110457</v>
      </c>
      <c r="BK15" s="46">
        <f t="shared" si="3"/>
        <v>114654</v>
      </c>
      <c r="BL15" s="46">
        <f t="shared" si="4"/>
        <v>84068</v>
      </c>
      <c r="BM15" s="46">
        <f t="shared" si="5"/>
        <v>85201</v>
      </c>
      <c r="BN15" s="46">
        <f t="shared" si="6"/>
        <v>71503</v>
      </c>
      <c r="BO15" s="46">
        <f t="shared" si="7"/>
        <v>81634</v>
      </c>
      <c r="BP15" s="46">
        <f t="shared" si="8"/>
        <v>88986</v>
      </c>
      <c r="BQ15" s="46">
        <f t="shared" si="9"/>
        <v>71641</v>
      </c>
      <c r="BR15" s="46">
        <f t="shared" si="10"/>
        <v>58190</v>
      </c>
      <c r="BS15" s="46">
        <f t="shared" si="11"/>
        <v>65201</v>
      </c>
      <c r="BT15" s="46">
        <f t="shared" si="12"/>
        <v>83540</v>
      </c>
      <c r="BU15" s="46">
        <f t="shared" si="13"/>
        <v>89783</v>
      </c>
    </row>
    <row r="16" spans="1:73" ht="17.100000000000001" customHeight="1" thickBot="1" x14ac:dyDescent="0.25">
      <c r="A16" s="94"/>
      <c r="B16" s="66" t="s">
        <v>24</v>
      </c>
      <c r="C16" s="46">
        <v>1970</v>
      </c>
      <c r="D16" s="46">
        <v>1907</v>
      </c>
      <c r="E16" s="46">
        <v>1443</v>
      </c>
      <c r="F16" s="46">
        <v>2214</v>
      </c>
      <c r="G16" s="46">
        <v>1602</v>
      </c>
      <c r="H16" s="46">
        <v>2777</v>
      </c>
      <c r="I16" s="46">
        <v>2306</v>
      </c>
      <c r="J16" s="46">
        <v>3666</v>
      </c>
      <c r="K16" s="46">
        <v>3944</v>
      </c>
      <c r="L16" s="46">
        <v>3679</v>
      </c>
      <c r="M16" s="46">
        <v>2944</v>
      </c>
      <c r="N16" s="46">
        <v>4344</v>
      </c>
      <c r="O16" s="46">
        <v>3741</v>
      </c>
      <c r="P16" s="46">
        <v>3911</v>
      </c>
      <c r="Q16" s="46">
        <v>2715</v>
      </c>
      <c r="R16" s="46">
        <v>4063</v>
      </c>
      <c r="S16" s="46">
        <v>3446</v>
      </c>
      <c r="T16" s="46">
        <v>3724</v>
      </c>
      <c r="U16" s="46">
        <v>2099</v>
      </c>
      <c r="V16" s="46">
        <v>3059</v>
      </c>
      <c r="W16" s="46">
        <v>3175</v>
      </c>
      <c r="X16" s="46">
        <v>3096</v>
      </c>
      <c r="Y16" s="46">
        <v>2470</v>
      </c>
      <c r="Z16" s="46">
        <v>3941</v>
      </c>
      <c r="AA16" s="46">
        <v>2582</v>
      </c>
      <c r="AB16" s="46">
        <v>3234</v>
      </c>
      <c r="AC16" s="46">
        <v>2834</v>
      </c>
      <c r="AD16" s="46">
        <v>3087</v>
      </c>
      <c r="AE16" s="46">
        <v>3747</v>
      </c>
      <c r="AF16" s="46">
        <v>3877</v>
      </c>
      <c r="AG16" s="46">
        <v>2533</v>
      </c>
      <c r="AH16" s="46">
        <v>3294</v>
      </c>
      <c r="AI16" s="46">
        <v>3364</v>
      </c>
      <c r="AJ16" s="46">
        <v>3273</v>
      </c>
      <c r="AK16" s="46">
        <v>3195</v>
      </c>
      <c r="AL16" s="46">
        <v>3044</v>
      </c>
      <c r="AM16" s="46">
        <v>2413</v>
      </c>
      <c r="AN16" s="46">
        <v>2941</v>
      </c>
      <c r="AO16" s="46">
        <v>1912</v>
      </c>
      <c r="AP16" s="46">
        <v>2798</v>
      </c>
      <c r="AQ16" s="46">
        <v>2537</v>
      </c>
      <c r="AR16" s="46">
        <v>2547</v>
      </c>
      <c r="AS16" s="46">
        <v>1961</v>
      </c>
      <c r="AT16" s="46">
        <v>3306</v>
      </c>
      <c r="AU16" s="46">
        <v>3059</v>
      </c>
      <c r="AV16" s="46">
        <v>3363</v>
      </c>
      <c r="AW16" s="46">
        <v>2371</v>
      </c>
      <c r="AX16" s="46">
        <v>3818</v>
      </c>
      <c r="AY16" s="46">
        <v>3973</v>
      </c>
      <c r="AZ16" s="46">
        <v>3636</v>
      </c>
      <c r="BA16" s="46">
        <v>2894</v>
      </c>
      <c r="BB16" s="46">
        <v>4488</v>
      </c>
      <c r="BC16" s="46">
        <v>3148</v>
      </c>
      <c r="BD16" s="46">
        <v>2602</v>
      </c>
      <c r="BE16" s="46">
        <v>3582</v>
      </c>
      <c r="BF16" s="46">
        <v>4281</v>
      </c>
      <c r="BG16" s="46">
        <v>4093</v>
      </c>
      <c r="BH16" s="46">
        <f t="shared" si="0"/>
        <v>7534</v>
      </c>
      <c r="BI16" s="46">
        <f t="shared" si="1"/>
        <v>10351</v>
      </c>
      <c r="BJ16" s="46">
        <f t="shared" si="2"/>
        <v>14911</v>
      </c>
      <c r="BK16" s="46">
        <f t="shared" si="3"/>
        <v>14430</v>
      </c>
      <c r="BL16" s="46">
        <f t="shared" si="4"/>
        <v>12328</v>
      </c>
      <c r="BM16" s="46">
        <f t="shared" si="5"/>
        <v>12682</v>
      </c>
      <c r="BN16" s="46">
        <f t="shared" si="6"/>
        <v>11737</v>
      </c>
      <c r="BO16" s="46">
        <f t="shared" si="7"/>
        <v>13451</v>
      </c>
      <c r="BP16" s="46">
        <f t="shared" si="8"/>
        <v>12876</v>
      </c>
      <c r="BQ16" s="46">
        <f t="shared" si="9"/>
        <v>10064</v>
      </c>
      <c r="BR16" s="46">
        <f t="shared" si="10"/>
        <v>10351</v>
      </c>
      <c r="BS16" s="46">
        <f t="shared" si="11"/>
        <v>12611</v>
      </c>
      <c r="BT16" s="46">
        <f t="shared" si="12"/>
        <v>14991</v>
      </c>
      <c r="BU16" s="46">
        <f t="shared" si="13"/>
        <v>13613</v>
      </c>
    </row>
    <row r="17" spans="1:73" ht="17.100000000000001" customHeight="1" thickBot="1" x14ac:dyDescent="0.25">
      <c r="A17" s="94"/>
      <c r="B17" s="66" t="s">
        <v>10</v>
      </c>
      <c r="C17" s="46">
        <v>6565</v>
      </c>
      <c r="D17" s="46">
        <v>6166</v>
      </c>
      <c r="E17" s="46">
        <v>5235</v>
      </c>
      <c r="F17" s="46">
        <v>6833</v>
      </c>
      <c r="G17" s="46">
        <v>6566</v>
      </c>
      <c r="H17" s="46">
        <v>9195</v>
      </c>
      <c r="I17" s="46">
        <v>8014</v>
      </c>
      <c r="J17" s="46">
        <v>10925</v>
      </c>
      <c r="K17" s="46">
        <v>10152</v>
      </c>
      <c r="L17" s="46">
        <v>11627</v>
      </c>
      <c r="M17" s="46">
        <v>9475</v>
      </c>
      <c r="N17" s="46">
        <v>12987</v>
      </c>
      <c r="O17" s="46">
        <v>11696</v>
      </c>
      <c r="P17" s="46">
        <v>11632</v>
      </c>
      <c r="Q17" s="46">
        <v>8667</v>
      </c>
      <c r="R17" s="46">
        <v>9935</v>
      </c>
      <c r="S17" s="46">
        <v>10803</v>
      </c>
      <c r="T17" s="46">
        <v>10109</v>
      </c>
      <c r="U17" s="46">
        <v>5139</v>
      </c>
      <c r="V17" s="46">
        <v>7708</v>
      </c>
      <c r="W17" s="46">
        <v>9133</v>
      </c>
      <c r="X17" s="46">
        <v>8416</v>
      </c>
      <c r="Y17" s="46">
        <v>7680</v>
      </c>
      <c r="Z17" s="46">
        <v>11734</v>
      </c>
      <c r="AA17" s="46">
        <v>7066</v>
      </c>
      <c r="AB17" s="46">
        <v>8413</v>
      </c>
      <c r="AC17" s="46">
        <v>6437</v>
      </c>
      <c r="AD17" s="46">
        <v>8561</v>
      </c>
      <c r="AE17" s="46">
        <v>8910</v>
      </c>
      <c r="AF17" s="46">
        <v>9652</v>
      </c>
      <c r="AG17" s="46">
        <v>6806</v>
      </c>
      <c r="AH17" s="46">
        <v>9019</v>
      </c>
      <c r="AI17" s="46">
        <v>9132</v>
      </c>
      <c r="AJ17" s="46">
        <v>9050</v>
      </c>
      <c r="AK17" s="46">
        <v>8187</v>
      </c>
      <c r="AL17" s="46">
        <v>8805</v>
      </c>
      <c r="AM17" s="46">
        <v>7231</v>
      </c>
      <c r="AN17" s="46">
        <v>8037</v>
      </c>
      <c r="AO17" s="46">
        <v>6450</v>
      </c>
      <c r="AP17" s="46">
        <v>7913</v>
      </c>
      <c r="AQ17" s="46">
        <v>6973</v>
      </c>
      <c r="AR17" s="46">
        <v>7113</v>
      </c>
      <c r="AS17" s="46">
        <v>5742</v>
      </c>
      <c r="AT17" s="46">
        <v>7798</v>
      </c>
      <c r="AU17" s="46">
        <v>5941</v>
      </c>
      <c r="AV17" s="46">
        <v>9497</v>
      </c>
      <c r="AW17" s="46">
        <v>6666</v>
      </c>
      <c r="AX17" s="46">
        <v>8481</v>
      </c>
      <c r="AY17" s="46">
        <v>10111</v>
      </c>
      <c r="AZ17" s="46">
        <v>9943</v>
      </c>
      <c r="BA17" s="46">
        <v>7596</v>
      </c>
      <c r="BB17" s="46">
        <v>11390</v>
      </c>
      <c r="BC17" s="46">
        <v>9425</v>
      </c>
      <c r="BD17" s="46">
        <v>8832</v>
      </c>
      <c r="BE17" s="46">
        <v>8920</v>
      </c>
      <c r="BF17" s="46">
        <v>13090</v>
      </c>
      <c r="BG17" s="46">
        <v>10581</v>
      </c>
      <c r="BH17" s="46">
        <f t="shared" si="0"/>
        <v>24799</v>
      </c>
      <c r="BI17" s="46">
        <f t="shared" si="1"/>
        <v>34700</v>
      </c>
      <c r="BJ17" s="46">
        <f t="shared" si="2"/>
        <v>44241</v>
      </c>
      <c r="BK17" s="46">
        <f t="shared" si="3"/>
        <v>41930</v>
      </c>
      <c r="BL17" s="46">
        <f t="shared" si="4"/>
        <v>33759</v>
      </c>
      <c r="BM17" s="46">
        <f t="shared" si="5"/>
        <v>36963</v>
      </c>
      <c r="BN17" s="46">
        <f t="shared" si="6"/>
        <v>30477</v>
      </c>
      <c r="BO17" s="46">
        <f t="shared" si="7"/>
        <v>34387</v>
      </c>
      <c r="BP17" s="46">
        <f t="shared" si="8"/>
        <v>35174</v>
      </c>
      <c r="BQ17" s="46">
        <f t="shared" si="9"/>
        <v>29631</v>
      </c>
      <c r="BR17" s="46">
        <f t="shared" si="10"/>
        <v>27626</v>
      </c>
      <c r="BS17" s="46">
        <f t="shared" si="11"/>
        <v>30585</v>
      </c>
      <c r="BT17" s="46">
        <f t="shared" si="12"/>
        <v>39040</v>
      </c>
      <c r="BU17" s="46">
        <f t="shared" si="13"/>
        <v>40267</v>
      </c>
    </row>
    <row r="18" spans="1:73" ht="17.100000000000001" customHeight="1" thickBot="1" x14ac:dyDescent="0.25">
      <c r="A18" s="94"/>
      <c r="B18" s="66" t="s">
        <v>297</v>
      </c>
      <c r="C18" s="46">
        <v>19493</v>
      </c>
      <c r="D18" s="46">
        <v>14855</v>
      </c>
      <c r="E18" s="46">
        <v>13499</v>
      </c>
      <c r="F18" s="46">
        <v>14355</v>
      </c>
      <c r="G18" s="46">
        <v>17485</v>
      </c>
      <c r="H18" s="46">
        <v>23026</v>
      </c>
      <c r="I18" s="46">
        <v>21009</v>
      </c>
      <c r="J18" s="46">
        <v>31959</v>
      </c>
      <c r="K18" s="46">
        <v>28649</v>
      </c>
      <c r="L18" s="46">
        <v>33526</v>
      </c>
      <c r="M18" s="46">
        <v>28650</v>
      </c>
      <c r="N18" s="46">
        <v>35772</v>
      </c>
      <c r="O18" s="46">
        <v>39272</v>
      </c>
      <c r="P18" s="46">
        <v>40051</v>
      </c>
      <c r="Q18" s="46">
        <v>25268</v>
      </c>
      <c r="R18" s="46">
        <v>33169</v>
      </c>
      <c r="S18" s="46">
        <v>33164</v>
      </c>
      <c r="T18" s="46">
        <v>32982</v>
      </c>
      <c r="U18" s="46">
        <v>12191</v>
      </c>
      <c r="V18" s="46">
        <v>18260</v>
      </c>
      <c r="W18" s="46">
        <v>22834</v>
      </c>
      <c r="X18" s="46">
        <v>23801</v>
      </c>
      <c r="Y18" s="46">
        <v>22564</v>
      </c>
      <c r="Z18" s="46">
        <v>33337</v>
      </c>
      <c r="AA18" s="46">
        <v>17878</v>
      </c>
      <c r="AB18" s="46">
        <v>19867</v>
      </c>
      <c r="AC18" s="46">
        <v>18190</v>
      </c>
      <c r="AD18" s="46">
        <v>21089</v>
      </c>
      <c r="AE18" s="46">
        <v>23094</v>
      </c>
      <c r="AF18" s="46">
        <v>25436</v>
      </c>
      <c r="AG18" s="46">
        <v>22956</v>
      </c>
      <c r="AH18" s="46">
        <v>25096</v>
      </c>
      <c r="AI18" s="46">
        <v>23503</v>
      </c>
      <c r="AJ18" s="46">
        <v>27303</v>
      </c>
      <c r="AK18" s="46">
        <v>27582</v>
      </c>
      <c r="AL18" s="46">
        <v>24889</v>
      </c>
      <c r="AM18" s="46">
        <v>16333</v>
      </c>
      <c r="AN18" s="46">
        <v>24579</v>
      </c>
      <c r="AO18" s="46">
        <v>16618</v>
      </c>
      <c r="AP18" s="46">
        <v>20765</v>
      </c>
      <c r="AQ18" s="46">
        <v>20482</v>
      </c>
      <c r="AR18" s="46">
        <v>18541</v>
      </c>
      <c r="AS18" s="46">
        <v>16126</v>
      </c>
      <c r="AT18" s="46">
        <v>23385</v>
      </c>
      <c r="AU18" s="46">
        <v>24563</v>
      </c>
      <c r="AV18" s="46">
        <v>23735</v>
      </c>
      <c r="AW18" s="46">
        <v>15813</v>
      </c>
      <c r="AX18" s="46">
        <v>23410</v>
      </c>
      <c r="AY18" s="46">
        <v>30235</v>
      </c>
      <c r="AZ18" s="46">
        <v>27297</v>
      </c>
      <c r="BA18" s="46">
        <v>22901</v>
      </c>
      <c r="BB18" s="46">
        <v>29621</v>
      </c>
      <c r="BC18" s="46">
        <v>24020</v>
      </c>
      <c r="BD18" s="46">
        <v>14049</v>
      </c>
      <c r="BE18" s="46">
        <v>29139</v>
      </c>
      <c r="BF18" s="46">
        <v>43970</v>
      </c>
      <c r="BG18" s="46">
        <v>29265</v>
      </c>
      <c r="BH18" s="46">
        <f t="shared" si="0"/>
        <v>62202</v>
      </c>
      <c r="BI18" s="46">
        <f t="shared" si="1"/>
        <v>93479</v>
      </c>
      <c r="BJ18" s="46">
        <f t="shared" si="2"/>
        <v>126597</v>
      </c>
      <c r="BK18" s="46">
        <f t="shared" si="3"/>
        <v>137760</v>
      </c>
      <c r="BL18" s="46">
        <f t="shared" si="4"/>
        <v>96597</v>
      </c>
      <c r="BM18" s="46">
        <f t="shared" si="5"/>
        <v>102536</v>
      </c>
      <c r="BN18" s="46">
        <f t="shared" si="6"/>
        <v>77024</v>
      </c>
      <c r="BO18" s="46">
        <f t="shared" si="7"/>
        <v>96582</v>
      </c>
      <c r="BP18" s="46">
        <f t="shared" si="8"/>
        <v>103277</v>
      </c>
      <c r="BQ18" s="46">
        <f t="shared" si="9"/>
        <v>78295</v>
      </c>
      <c r="BR18" s="46">
        <f t="shared" si="10"/>
        <v>78534</v>
      </c>
      <c r="BS18" s="46">
        <f t="shared" si="11"/>
        <v>87521</v>
      </c>
      <c r="BT18" s="46">
        <f t="shared" si="12"/>
        <v>110054</v>
      </c>
      <c r="BU18" s="46">
        <f t="shared" si="13"/>
        <v>111178</v>
      </c>
    </row>
    <row r="19" spans="1:73" ht="17.100000000000001" customHeight="1" thickBot="1" x14ac:dyDescent="0.25">
      <c r="A19" s="94"/>
      <c r="B19" s="66" t="s">
        <v>298</v>
      </c>
      <c r="C19" s="46">
        <v>3033</v>
      </c>
      <c r="D19" s="46">
        <v>3090</v>
      </c>
      <c r="E19" s="46">
        <v>2486</v>
      </c>
      <c r="F19" s="46">
        <v>3696</v>
      </c>
      <c r="G19" s="46">
        <v>3079</v>
      </c>
      <c r="H19" s="46">
        <v>5998</v>
      </c>
      <c r="I19" s="46">
        <v>4481</v>
      </c>
      <c r="J19" s="46">
        <v>7417</v>
      </c>
      <c r="K19" s="46">
        <v>7509</v>
      </c>
      <c r="L19" s="46">
        <v>6968</v>
      </c>
      <c r="M19" s="46">
        <v>6434</v>
      </c>
      <c r="N19" s="46">
        <v>8268</v>
      </c>
      <c r="O19" s="46">
        <v>10271</v>
      </c>
      <c r="P19" s="46">
        <v>9645</v>
      </c>
      <c r="Q19" s="46">
        <v>6171</v>
      </c>
      <c r="R19" s="46">
        <v>8685</v>
      </c>
      <c r="S19" s="46">
        <v>9265</v>
      </c>
      <c r="T19" s="46">
        <v>6781</v>
      </c>
      <c r="U19" s="46">
        <v>3787</v>
      </c>
      <c r="V19" s="46">
        <v>5523</v>
      </c>
      <c r="W19" s="46">
        <v>6817</v>
      </c>
      <c r="X19" s="46">
        <v>6065</v>
      </c>
      <c r="Y19" s="46">
        <v>5203</v>
      </c>
      <c r="Z19" s="46">
        <v>8892</v>
      </c>
      <c r="AA19" s="46">
        <v>5129</v>
      </c>
      <c r="AB19" s="46">
        <v>6042</v>
      </c>
      <c r="AC19" s="46">
        <v>4856</v>
      </c>
      <c r="AD19" s="46">
        <v>5902</v>
      </c>
      <c r="AE19" s="46">
        <v>6585</v>
      </c>
      <c r="AF19" s="46">
        <v>6866</v>
      </c>
      <c r="AG19" s="46">
        <v>5444</v>
      </c>
      <c r="AH19" s="46">
        <v>6620</v>
      </c>
      <c r="AI19" s="46">
        <v>5787</v>
      </c>
      <c r="AJ19" s="46">
        <v>6767</v>
      </c>
      <c r="AK19" s="46">
        <v>5888</v>
      </c>
      <c r="AL19" s="46">
        <v>6625</v>
      </c>
      <c r="AM19" s="46">
        <v>5434</v>
      </c>
      <c r="AN19" s="46">
        <v>6106</v>
      </c>
      <c r="AO19" s="46">
        <v>3895</v>
      </c>
      <c r="AP19" s="46">
        <v>5108</v>
      </c>
      <c r="AQ19" s="46">
        <v>4589</v>
      </c>
      <c r="AR19" s="46">
        <v>4581</v>
      </c>
      <c r="AS19" s="46">
        <v>3475</v>
      </c>
      <c r="AT19" s="46">
        <v>5036</v>
      </c>
      <c r="AU19" s="46">
        <v>5705</v>
      </c>
      <c r="AV19" s="46">
        <v>5709</v>
      </c>
      <c r="AW19" s="46">
        <v>4053</v>
      </c>
      <c r="AX19" s="46">
        <v>5850</v>
      </c>
      <c r="AY19" s="46">
        <v>7421</v>
      </c>
      <c r="AZ19" s="46">
        <v>6616</v>
      </c>
      <c r="BA19" s="46">
        <v>6112</v>
      </c>
      <c r="BB19" s="46">
        <v>7602</v>
      </c>
      <c r="BC19" s="46">
        <v>6345</v>
      </c>
      <c r="BD19" s="46">
        <v>5571</v>
      </c>
      <c r="BE19" s="46">
        <v>5786</v>
      </c>
      <c r="BF19" s="46">
        <v>9181</v>
      </c>
      <c r="BG19" s="46">
        <v>7876</v>
      </c>
      <c r="BH19" s="46">
        <f t="shared" si="0"/>
        <v>12305</v>
      </c>
      <c r="BI19" s="46">
        <f t="shared" si="1"/>
        <v>20975</v>
      </c>
      <c r="BJ19" s="46">
        <f t="shared" si="2"/>
        <v>29179</v>
      </c>
      <c r="BK19" s="46">
        <f t="shared" si="3"/>
        <v>34772</v>
      </c>
      <c r="BL19" s="46">
        <f t="shared" si="4"/>
        <v>25356</v>
      </c>
      <c r="BM19" s="46">
        <f t="shared" si="5"/>
        <v>26977</v>
      </c>
      <c r="BN19" s="46">
        <f t="shared" si="6"/>
        <v>21929</v>
      </c>
      <c r="BO19" s="46">
        <f t="shared" si="7"/>
        <v>25515</v>
      </c>
      <c r="BP19" s="46">
        <f t="shared" si="8"/>
        <v>25067</v>
      </c>
      <c r="BQ19" s="46">
        <f t="shared" si="9"/>
        <v>20543</v>
      </c>
      <c r="BR19" s="46">
        <f t="shared" si="10"/>
        <v>17681</v>
      </c>
      <c r="BS19" s="46">
        <f t="shared" si="11"/>
        <v>21317</v>
      </c>
      <c r="BT19" s="46">
        <f t="shared" si="12"/>
        <v>27751</v>
      </c>
      <c r="BU19" s="46">
        <f t="shared" si="13"/>
        <v>26883</v>
      </c>
    </row>
    <row r="20" spans="1:73" ht="17.100000000000001" customHeight="1" thickBot="1" x14ac:dyDescent="0.25">
      <c r="A20" s="94"/>
      <c r="B20" s="66" t="s">
        <v>299</v>
      </c>
      <c r="C20" s="46">
        <v>1142</v>
      </c>
      <c r="D20" s="46">
        <v>997</v>
      </c>
      <c r="E20" s="46">
        <v>725</v>
      </c>
      <c r="F20" s="46">
        <v>1040</v>
      </c>
      <c r="G20" s="46">
        <v>1340</v>
      </c>
      <c r="H20" s="46">
        <v>1939</v>
      </c>
      <c r="I20" s="46">
        <v>1384</v>
      </c>
      <c r="J20" s="46">
        <v>2144</v>
      </c>
      <c r="K20" s="46">
        <v>2308</v>
      </c>
      <c r="L20" s="46">
        <v>2292</v>
      </c>
      <c r="M20" s="46">
        <v>2115</v>
      </c>
      <c r="N20" s="46">
        <v>2546</v>
      </c>
      <c r="O20" s="46">
        <v>2729</v>
      </c>
      <c r="P20" s="46">
        <v>2251</v>
      </c>
      <c r="Q20" s="46">
        <v>1702</v>
      </c>
      <c r="R20" s="46">
        <v>2409</v>
      </c>
      <c r="S20" s="46">
        <v>2842</v>
      </c>
      <c r="T20" s="46">
        <v>1934</v>
      </c>
      <c r="U20" s="46">
        <v>972</v>
      </c>
      <c r="V20" s="46">
        <v>1443</v>
      </c>
      <c r="W20" s="46">
        <v>1800</v>
      </c>
      <c r="X20" s="46">
        <v>1977</v>
      </c>
      <c r="Y20" s="46">
        <v>1369</v>
      </c>
      <c r="Z20" s="46">
        <v>1834</v>
      </c>
      <c r="AA20" s="46">
        <v>1362</v>
      </c>
      <c r="AB20" s="46">
        <v>1704</v>
      </c>
      <c r="AC20" s="46">
        <v>1124</v>
      </c>
      <c r="AD20" s="46">
        <v>1468</v>
      </c>
      <c r="AE20" s="46">
        <v>1651</v>
      </c>
      <c r="AF20" s="46">
        <v>1578</v>
      </c>
      <c r="AG20" s="46">
        <v>1214</v>
      </c>
      <c r="AH20" s="46">
        <v>1526</v>
      </c>
      <c r="AI20" s="46">
        <v>1983</v>
      </c>
      <c r="AJ20" s="46">
        <v>1900</v>
      </c>
      <c r="AK20" s="46">
        <v>1375</v>
      </c>
      <c r="AL20" s="46">
        <v>1550</v>
      </c>
      <c r="AM20" s="46">
        <v>1448</v>
      </c>
      <c r="AN20" s="46">
        <v>1518</v>
      </c>
      <c r="AO20" s="46">
        <v>798</v>
      </c>
      <c r="AP20" s="46">
        <v>1245</v>
      </c>
      <c r="AQ20" s="46">
        <v>1143</v>
      </c>
      <c r="AR20" s="46">
        <v>1068</v>
      </c>
      <c r="AS20" s="46">
        <v>777</v>
      </c>
      <c r="AT20" s="46">
        <v>1277</v>
      </c>
      <c r="AU20" s="46">
        <v>1238</v>
      </c>
      <c r="AV20" s="46">
        <v>1239</v>
      </c>
      <c r="AW20" s="46">
        <v>966</v>
      </c>
      <c r="AX20" s="46">
        <v>1233</v>
      </c>
      <c r="AY20" s="46">
        <v>1525</v>
      </c>
      <c r="AZ20" s="46">
        <v>1355</v>
      </c>
      <c r="BA20" s="46">
        <v>1261</v>
      </c>
      <c r="BB20" s="46">
        <v>1547</v>
      </c>
      <c r="BC20" s="46">
        <v>1208</v>
      </c>
      <c r="BD20" s="46">
        <v>1206</v>
      </c>
      <c r="BE20" s="46">
        <v>959</v>
      </c>
      <c r="BF20" s="46">
        <v>2281</v>
      </c>
      <c r="BG20" s="46">
        <v>1513</v>
      </c>
      <c r="BH20" s="46">
        <f t="shared" si="0"/>
        <v>3904</v>
      </c>
      <c r="BI20" s="46">
        <f t="shared" si="1"/>
        <v>6807</v>
      </c>
      <c r="BJ20" s="46">
        <f t="shared" si="2"/>
        <v>9261</v>
      </c>
      <c r="BK20" s="46">
        <f t="shared" si="3"/>
        <v>9091</v>
      </c>
      <c r="BL20" s="46">
        <f t="shared" si="4"/>
        <v>7191</v>
      </c>
      <c r="BM20" s="46">
        <f t="shared" si="5"/>
        <v>6980</v>
      </c>
      <c r="BN20" s="46">
        <f t="shared" si="6"/>
        <v>5658</v>
      </c>
      <c r="BO20" s="46">
        <f t="shared" si="7"/>
        <v>5969</v>
      </c>
      <c r="BP20" s="46">
        <f t="shared" si="8"/>
        <v>6808</v>
      </c>
      <c r="BQ20" s="46">
        <f t="shared" si="9"/>
        <v>5009</v>
      </c>
      <c r="BR20" s="46">
        <f t="shared" si="10"/>
        <v>4265</v>
      </c>
      <c r="BS20" s="46">
        <f t="shared" si="11"/>
        <v>4676</v>
      </c>
      <c r="BT20" s="46">
        <f t="shared" si="12"/>
        <v>5688</v>
      </c>
      <c r="BU20" s="46">
        <f t="shared" si="13"/>
        <v>5654</v>
      </c>
    </row>
    <row r="21" spans="1:73" ht="17.100000000000001" customHeight="1" thickBot="1" x14ac:dyDescent="0.25">
      <c r="A21" s="94"/>
      <c r="B21" s="66" t="s">
        <v>58</v>
      </c>
      <c r="C21" s="46">
        <v>4495</v>
      </c>
      <c r="D21" s="46">
        <v>3024</v>
      </c>
      <c r="E21" s="46">
        <v>2833</v>
      </c>
      <c r="F21" s="46">
        <v>3289</v>
      </c>
      <c r="G21" s="46">
        <v>4061</v>
      </c>
      <c r="H21" s="46">
        <v>4334</v>
      </c>
      <c r="I21" s="46">
        <v>3493</v>
      </c>
      <c r="J21" s="46">
        <v>5878</v>
      </c>
      <c r="K21" s="46">
        <v>5272</v>
      </c>
      <c r="L21" s="46">
        <v>5991</v>
      </c>
      <c r="M21" s="46">
        <v>4570</v>
      </c>
      <c r="N21" s="46">
        <v>6394</v>
      </c>
      <c r="O21" s="46">
        <v>6943</v>
      </c>
      <c r="P21" s="46">
        <v>5792</v>
      </c>
      <c r="Q21" s="46">
        <v>4276</v>
      </c>
      <c r="R21" s="46">
        <v>5204</v>
      </c>
      <c r="S21" s="46">
        <v>7313</v>
      </c>
      <c r="T21" s="46">
        <v>5306</v>
      </c>
      <c r="U21" s="46">
        <v>2646</v>
      </c>
      <c r="V21" s="46">
        <v>3808</v>
      </c>
      <c r="W21" s="46">
        <v>4553</v>
      </c>
      <c r="X21" s="46">
        <v>5122</v>
      </c>
      <c r="Y21" s="46">
        <v>3838</v>
      </c>
      <c r="Z21" s="46">
        <v>6617</v>
      </c>
      <c r="AA21" s="46">
        <v>4280</v>
      </c>
      <c r="AB21" s="46">
        <v>4590</v>
      </c>
      <c r="AC21" s="46">
        <v>3664</v>
      </c>
      <c r="AD21" s="46">
        <v>4806</v>
      </c>
      <c r="AE21" s="46">
        <v>5355</v>
      </c>
      <c r="AF21" s="46">
        <v>5174</v>
      </c>
      <c r="AG21" s="46">
        <v>3369</v>
      </c>
      <c r="AH21" s="46">
        <v>4602</v>
      </c>
      <c r="AI21" s="46">
        <v>5827</v>
      </c>
      <c r="AJ21" s="46">
        <v>5003</v>
      </c>
      <c r="AK21" s="46">
        <v>4355</v>
      </c>
      <c r="AL21" s="46">
        <v>4442</v>
      </c>
      <c r="AM21" s="46">
        <v>3910</v>
      </c>
      <c r="AN21" s="46">
        <v>4306</v>
      </c>
      <c r="AO21" s="46">
        <v>3099</v>
      </c>
      <c r="AP21" s="46">
        <v>3818</v>
      </c>
      <c r="AQ21" s="46">
        <v>4230</v>
      </c>
      <c r="AR21" s="46">
        <v>3670</v>
      </c>
      <c r="AS21" s="46">
        <v>2808</v>
      </c>
      <c r="AT21" s="46">
        <v>3813</v>
      </c>
      <c r="AU21" s="46">
        <v>3795</v>
      </c>
      <c r="AV21" s="46">
        <v>4197</v>
      </c>
      <c r="AW21" s="46">
        <v>3555</v>
      </c>
      <c r="AX21" s="46">
        <v>3980</v>
      </c>
      <c r="AY21" s="46">
        <v>4983</v>
      </c>
      <c r="AZ21" s="46">
        <v>4679</v>
      </c>
      <c r="BA21" s="46">
        <v>3828</v>
      </c>
      <c r="BB21" s="46">
        <v>5200</v>
      </c>
      <c r="BC21" s="46">
        <v>4401</v>
      </c>
      <c r="BD21" s="46">
        <v>2826</v>
      </c>
      <c r="BE21" s="46">
        <v>4618</v>
      </c>
      <c r="BF21" s="46">
        <v>5761</v>
      </c>
      <c r="BG21" s="46">
        <v>6297</v>
      </c>
      <c r="BH21" s="46">
        <f t="shared" si="0"/>
        <v>13641</v>
      </c>
      <c r="BI21" s="46">
        <f t="shared" si="1"/>
        <v>17766</v>
      </c>
      <c r="BJ21" s="46">
        <f t="shared" si="2"/>
        <v>22227</v>
      </c>
      <c r="BK21" s="46">
        <f t="shared" si="3"/>
        <v>22215</v>
      </c>
      <c r="BL21" s="46">
        <f t="shared" si="4"/>
        <v>19073</v>
      </c>
      <c r="BM21" s="46">
        <f t="shared" si="5"/>
        <v>20130</v>
      </c>
      <c r="BN21" s="46">
        <f t="shared" si="6"/>
        <v>17340</v>
      </c>
      <c r="BO21" s="46">
        <f t="shared" si="7"/>
        <v>18500</v>
      </c>
      <c r="BP21" s="46">
        <f t="shared" si="8"/>
        <v>19627</v>
      </c>
      <c r="BQ21" s="46">
        <f t="shared" si="9"/>
        <v>15133</v>
      </c>
      <c r="BR21" s="46">
        <f t="shared" si="10"/>
        <v>14521</v>
      </c>
      <c r="BS21" s="46">
        <f t="shared" si="11"/>
        <v>15527</v>
      </c>
      <c r="BT21" s="46">
        <f t="shared" si="12"/>
        <v>18690</v>
      </c>
      <c r="BU21" s="46">
        <f t="shared" si="13"/>
        <v>17606</v>
      </c>
    </row>
    <row r="22" spans="1:73" ht="17.100000000000001" customHeight="1" thickBot="1" x14ac:dyDescent="0.25">
      <c r="A22" s="94"/>
      <c r="B22" s="66" t="s">
        <v>11</v>
      </c>
      <c r="C22" s="46">
        <v>709</v>
      </c>
      <c r="D22" s="46">
        <v>633</v>
      </c>
      <c r="E22" s="46">
        <v>451</v>
      </c>
      <c r="F22" s="46">
        <v>702</v>
      </c>
      <c r="G22" s="46">
        <v>518</v>
      </c>
      <c r="H22" s="46">
        <v>1131</v>
      </c>
      <c r="I22" s="46">
        <v>1458</v>
      </c>
      <c r="J22" s="46">
        <v>1569</v>
      </c>
      <c r="K22" s="46">
        <v>1618</v>
      </c>
      <c r="L22" s="46">
        <v>1629</v>
      </c>
      <c r="M22" s="46">
        <v>1126</v>
      </c>
      <c r="N22" s="46">
        <v>1370</v>
      </c>
      <c r="O22" s="46">
        <v>2092</v>
      </c>
      <c r="P22" s="46">
        <v>1886</v>
      </c>
      <c r="Q22" s="46">
        <v>937</v>
      </c>
      <c r="R22" s="46">
        <v>1058</v>
      </c>
      <c r="S22" s="46">
        <v>1545</v>
      </c>
      <c r="T22" s="46">
        <v>1225</v>
      </c>
      <c r="U22" s="46">
        <v>504</v>
      </c>
      <c r="V22" s="46">
        <v>919</v>
      </c>
      <c r="W22" s="46">
        <v>966</v>
      </c>
      <c r="X22" s="46">
        <v>993</v>
      </c>
      <c r="Y22" s="46">
        <v>785</v>
      </c>
      <c r="Z22" s="46">
        <v>1164</v>
      </c>
      <c r="AA22" s="46">
        <v>750</v>
      </c>
      <c r="AB22" s="46">
        <v>880</v>
      </c>
      <c r="AC22" s="46">
        <v>674</v>
      </c>
      <c r="AD22" s="46">
        <v>1064</v>
      </c>
      <c r="AE22" s="46">
        <v>1171</v>
      </c>
      <c r="AF22" s="46">
        <v>940</v>
      </c>
      <c r="AG22" s="46">
        <v>843</v>
      </c>
      <c r="AH22" s="46">
        <v>1288</v>
      </c>
      <c r="AI22" s="46">
        <v>1163</v>
      </c>
      <c r="AJ22" s="46">
        <v>1047</v>
      </c>
      <c r="AK22" s="46">
        <v>1047</v>
      </c>
      <c r="AL22" s="46">
        <v>983</v>
      </c>
      <c r="AM22" s="46">
        <v>770</v>
      </c>
      <c r="AN22" s="46">
        <v>910</v>
      </c>
      <c r="AO22" s="46">
        <v>640</v>
      </c>
      <c r="AP22" s="46">
        <v>804</v>
      </c>
      <c r="AQ22" s="46">
        <v>901</v>
      </c>
      <c r="AR22" s="46">
        <v>725</v>
      </c>
      <c r="AS22" s="46">
        <v>471</v>
      </c>
      <c r="AT22" s="46">
        <v>885</v>
      </c>
      <c r="AU22" s="46">
        <v>959</v>
      </c>
      <c r="AV22" s="46">
        <v>800</v>
      </c>
      <c r="AW22" s="46">
        <v>668</v>
      </c>
      <c r="AX22" s="46">
        <v>935</v>
      </c>
      <c r="AY22" s="46">
        <v>1161</v>
      </c>
      <c r="AZ22" s="46">
        <v>962</v>
      </c>
      <c r="BA22" s="46">
        <v>857</v>
      </c>
      <c r="BB22" s="46">
        <v>1185</v>
      </c>
      <c r="BC22" s="46">
        <v>971</v>
      </c>
      <c r="BD22" s="46">
        <v>753</v>
      </c>
      <c r="BE22" s="46">
        <v>766</v>
      </c>
      <c r="BF22" s="46">
        <v>1677</v>
      </c>
      <c r="BG22" s="46">
        <v>995</v>
      </c>
      <c r="BH22" s="46">
        <f t="shared" si="0"/>
        <v>2495</v>
      </c>
      <c r="BI22" s="46">
        <f t="shared" si="1"/>
        <v>4676</v>
      </c>
      <c r="BJ22" s="46">
        <f t="shared" si="2"/>
        <v>5743</v>
      </c>
      <c r="BK22" s="46">
        <f t="shared" si="3"/>
        <v>5973</v>
      </c>
      <c r="BL22" s="46">
        <f t="shared" si="4"/>
        <v>4193</v>
      </c>
      <c r="BM22" s="46">
        <f t="shared" si="5"/>
        <v>3908</v>
      </c>
      <c r="BN22" s="46">
        <f t="shared" si="6"/>
        <v>3368</v>
      </c>
      <c r="BO22" s="46">
        <f t="shared" si="7"/>
        <v>4242</v>
      </c>
      <c r="BP22" s="46">
        <f t="shared" si="8"/>
        <v>4240</v>
      </c>
      <c r="BQ22" s="46">
        <f t="shared" si="9"/>
        <v>3124</v>
      </c>
      <c r="BR22" s="46">
        <f t="shared" si="10"/>
        <v>2982</v>
      </c>
      <c r="BS22" s="46">
        <f t="shared" si="11"/>
        <v>3362</v>
      </c>
      <c r="BT22" s="46">
        <f t="shared" si="12"/>
        <v>4165</v>
      </c>
      <c r="BU22" s="46">
        <f t="shared" si="13"/>
        <v>4167</v>
      </c>
    </row>
    <row r="23" spans="1:73" ht="17.100000000000001" customHeight="1" thickBot="1" x14ac:dyDescent="0.25">
      <c r="B23" s="68" t="s">
        <v>25</v>
      </c>
      <c r="C23" s="69">
        <f t="shared" ref="C23:N23" si="14">SUM(C6:C22)</f>
        <v>117595</v>
      </c>
      <c r="D23" s="69">
        <f t="shared" si="14"/>
        <v>105562</v>
      </c>
      <c r="E23" s="69">
        <f t="shared" si="14"/>
        <v>82411</v>
      </c>
      <c r="F23" s="69">
        <f t="shared" si="14"/>
        <v>115031</v>
      </c>
      <c r="G23" s="69">
        <f t="shared" si="14"/>
        <v>121829</v>
      </c>
      <c r="H23" s="69">
        <f t="shared" si="14"/>
        <v>168029</v>
      </c>
      <c r="I23" s="69">
        <f t="shared" si="14"/>
        <v>141751</v>
      </c>
      <c r="J23" s="69">
        <f t="shared" si="14"/>
        <v>214367</v>
      </c>
      <c r="K23" s="69">
        <f t="shared" si="14"/>
        <v>207890</v>
      </c>
      <c r="L23" s="69">
        <f t="shared" si="14"/>
        <v>216333</v>
      </c>
      <c r="M23" s="69">
        <f t="shared" si="14"/>
        <v>178421</v>
      </c>
      <c r="N23" s="69">
        <f t="shared" si="14"/>
        <v>254231</v>
      </c>
      <c r="O23" s="69">
        <v>255528</v>
      </c>
      <c r="P23" s="69">
        <v>238962</v>
      </c>
      <c r="Q23" s="69">
        <f>SUM(Q6:Q22)</f>
        <v>177892</v>
      </c>
      <c r="R23" s="69">
        <f>SUM(R6:R22)</f>
        <v>222745</v>
      </c>
      <c r="S23" s="69">
        <f t="shared" ref="S23:Z23" si="15">SUM(S6:S22)</f>
        <v>229355</v>
      </c>
      <c r="T23" s="69">
        <f t="shared" si="15"/>
        <v>212296</v>
      </c>
      <c r="U23" s="69">
        <f t="shared" si="15"/>
        <v>99713</v>
      </c>
      <c r="V23" s="69">
        <f t="shared" si="15"/>
        <v>142340</v>
      </c>
      <c r="W23" s="69">
        <f t="shared" si="15"/>
        <v>171583</v>
      </c>
      <c r="X23" s="69">
        <f t="shared" si="15"/>
        <v>172257</v>
      </c>
      <c r="Y23" s="69">
        <f t="shared" si="15"/>
        <v>138990</v>
      </c>
      <c r="Z23" s="69">
        <f t="shared" si="15"/>
        <v>217100</v>
      </c>
      <c r="AA23" s="69">
        <f t="shared" ref="AA23:AF23" si="16">SUM(AA6:AA22)</f>
        <v>137260</v>
      </c>
      <c r="AB23" s="69">
        <f t="shared" si="16"/>
        <v>148525</v>
      </c>
      <c r="AC23" s="69">
        <f t="shared" si="16"/>
        <v>125943</v>
      </c>
      <c r="AD23" s="69">
        <f t="shared" si="16"/>
        <v>151501</v>
      </c>
      <c r="AE23" s="69">
        <f t="shared" si="16"/>
        <v>170973</v>
      </c>
      <c r="AF23" s="69">
        <f t="shared" si="16"/>
        <v>172648</v>
      </c>
      <c r="AG23" s="69">
        <f>SUM(AG6:AG22)</f>
        <v>144262</v>
      </c>
      <c r="AH23" s="73">
        <f>SUM(AH6:AH22)</f>
        <v>169519</v>
      </c>
      <c r="AI23" s="69">
        <v>166433</v>
      </c>
      <c r="AJ23" s="69">
        <f t="shared" ref="AJ23:AO23" si="17">SUM(AJ6:AJ22)</f>
        <v>169612</v>
      </c>
      <c r="AK23" s="69">
        <f t="shared" si="17"/>
        <v>158859</v>
      </c>
      <c r="AL23" s="73">
        <f t="shared" si="17"/>
        <v>160217</v>
      </c>
      <c r="AM23" s="69">
        <f t="shared" si="17"/>
        <v>130680</v>
      </c>
      <c r="AN23" s="69">
        <f t="shared" si="17"/>
        <v>154860</v>
      </c>
      <c r="AO23" s="69">
        <f t="shared" si="17"/>
        <v>115269</v>
      </c>
      <c r="AP23" s="73">
        <f t="shared" ref="AP23:AU23" si="18">SUM(AP6:AP22)</f>
        <v>136245</v>
      </c>
      <c r="AQ23" s="69">
        <f t="shared" si="18"/>
        <v>136155</v>
      </c>
      <c r="AR23" s="69">
        <f t="shared" si="18"/>
        <v>124382</v>
      </c>
      <c r="AS23" s="69">
        <f t="shared" si="18"/>
        <v>101751</v>
      </c>
      <c r="AT23" s="73">
        <f t="shared" si="18"/>
        <v>143788</v>
      </c>
      <c r="AU23" s="69">
        <f t="shared" si="18"/>
        <v>151974</v>
      </c>
      <c r="AV23" s="69">
        <f t="shared" ref="AV23:BA23" si="19">SUM(AV6:AV22)</f>
        <v>155991</v>
      </c>
      <c r="AW23" s="69">
        <f t="shared" si="19"/>
        <v>111544</v>
      </c>
      <c r="AX23" s="73">
        <f t="shared" si="19"/>
        <v>157337</v>
      </c>
      <c r="AY23" s="69">
        <f t="shared" si="19"/>
        <v>194715</v>
      </c>
      <c r="AZ23" s="69">
        <f t="shared" si="19"/>
        <v>173225</v>
      </c>
      <c r="BA23" s="69">
        <f t="shared" si="19"/>
        <v>151156</v>
      </c>
      <c r="BB23" s="69">
        <f t="shared" ref="BB23:BG23" si="20">SUM(BB6:BB22)</f>
        <v>201895</v>
      </c>
      <c r="BC23" s="69">
        <f t="shared" si="20"/>
        <v>167095</v>
      </c>
      <c r="BD23" s="69">
        <f t="shared" si="20"/>
        <v>133351</v>
      </c>
      <c r="BE23" s="69">
        <f t="shared" si="20"/>
        <v>167630</v>
      </c>
      <c r="BF23" s="69">
        <f t="shared" si="20"/>
        <v>241119</v>
      </c>
      <c r="BG23" s="69">
        <f t="shared" si="20"/>
        <v>205212</v>
      </c>
      <c r="BH23" s="69">
        <f t="shared" si="0"/>
        <v>420599</v>
      </c>
      <c r="BI23" s="69">
        <f t="shared" si="1"/>
        <v>645976</v>
      </c>
      <c r="BJ23" s="69">
        <f t="shared" si="2"/>
        <v>856875</v>
      </c>
      <c r="BK23" s="69">
        <f t="shared" si="3"/>
        <v>895127</v>
      </c>
      <c r="BL23" s="69">
        <f t="shared" si="4"/>
        <v>683704</v>
      </c>
      <c r="BM23" s="69">
        <f t="shared" si="5"/>
        <v>699930</v>
      </c>
      <c r="BN23" s="69">
        <f t="shared" si="6"/>
        <v>563229</v>
      </c>
      <c r="BO23" s="69">
        <f t="shared" si="7"/>
        <v>657402</v>
      </c>
      <c r="BP23" s="69">
        <f t="shared" si="8"/>
        <v>655121</v>
      </c>
      <c r="BQ23" s="69">
        <f t="shared" si="9"/>
        <v>537054</v>
      </c>
      <c r="BR23" s="69">
        <f t="shared" si="10"/>
        <v>506076</v>
      </c>
      <c r="BS23" s="69">
        <f t="shared" si="11"/>
        <v>576846</v>
      </c>
      <c r="BT23" s="69">
        <f>SUM(BT6:BT22)</f>
        <v>720991</v>
      </c>
      <c r="BU23" s="69">
        <f t="shared" si="13"/>
        <v>709195</v>
      </c>
    </row>
    <row r="24" spans="1:73" x14ac:dyDescent="0.2">
      <c r="C24" s="25"/>
      <c r="G24" s="25"/>
    </row>
    <row r="25" spans="1:73" ht="39" customHeight="1" x14ac:dyDescent="0.2">
      <c r="B25" s="142"/>
      <c r="C25" s="142"/>
      <c r="D25" s="142"/>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row>
    <row r="26" spans="1:73" ht="24" customHeight="1" x14ac:dyDescent="0.2"/>
    <row r="28" spans="1:73" ht="39" customHeight="1" x14ac:dyDescent="0.2">
      <c r="C28" s="45" t="s">
        <v>12</v>
      </c>
      <c r="D28" s="45" t="s">
        <v>13</v>
      </c>
      <c r="E28" s="45" t="s">
        <v>14</v>
      </c>
      <c r="F28" s="75" t="s">
        <v>31</v>
      </c>
      <c r="G28" s="45" t="s">
        <v>33</v>
      </c>
      <c r="H28" s="45" t="s">
        <v>35</v>
      </c>
      <c r="I28" s="45" t="s">
        <v>38</v>
      </c>
      <c r="J28" s="75" t="s">
        <v>42</v>
      </c>
      <c r="K28" s="45" t="s">
        <v>45</v>
      </c>
      <c r="L28" s="45" t="s">
        <v>52</v>
      </c>
      <c r="M28" s="45" t="s">
        <v>64</v>
      </c>
      <c r="N28" s="75" t="s">
        <v>66</v>
      </c>
      <c r="O28" s="45" t="s">
        <v>69</v>
      </c>
      <c r="P28" s="45" t="s">
        <v>71</v>
      </c>
      <c r="Q28" s="45" t="s">
        <v>74</v>
      </c>
      <c r="R28" s="75" t="s">
        <v>81</v>
      </c>
      <c r="S28" s="45" t="s">
        <v>85</v>
      </c>
      <c r="T28" s="45" t="s">
        <v>92</v>
      </c>
      <c r="U28" s="45" t="s">
        <v>98</v>
      </c>
      <c r="V28" s="75" t="s">
        <v>100</v>
      </c>
      <c r="W28" s="45" t="s">
        <v>106</v>
      </c>
      <c r="X28" s="45" t="s">
        <v>110</v>
      </c>
      <c r="Y28" s="45" t="s">
        <v>113</v>
      </c>
      <c r="Z28" s="75" t="s">
        <v>117</v>
      </c>
      <c r="AA28" s="45" t="s">
        <v>120</v>
      </c>
      <c r="AB28" s="45" t="s">
        <v>129</v>
      </c>
      <c r="AC28" s="45" t="s">
        <v>133</v>
      </c>
      <c r="AD28" s="75" t="s">
        <v>137</v>
      </c>
      <c r="AE28" s="45" t="s">
        <v>140</v>
      </c>
      <c r="AF28" s="45" t="s">
        <v>146</v>
      </c>
      <c r="AG28" s="45" t="s">
        <v>148</v>
      </c>
      <c r="AH28" s="75" t="s">
        <v>152</v>
      </c>
      <c r="AI28" s="45" t="s">
        <v>155</v>
      </c>
      <c r="AJ28" s="45" t="s">
        <v>158</v>
      </c>
      <c r="AK28" s="45" t="s">
        <v>161</v>
      </c>
      <c r="AL28" s="75" t="s">
        <v>163</v>
      </c>
      <c r="AM28" s="45" t="s">
        <v>168</v>
      </c>
      <c r="AN28" s="45" t="s">
        <v>170</v>
      </c>
      <c r="AO28" s="45" t="s">
        <v>173</v>
      </c>
      <c r="AP28" s="75" t="s">
        <v>175</v>
      </c>
      <c r="AQ28" s="45" t="s">
        <v>191</v>
      </c>
      <c r="AR28" s="45" t="s">
        <v>198</v>
      </c>
      <c r="AS28" s="45" t="s">
        <v>210</v>
      </c>
      <c r="AT28" s="75" t="s">
        <v>241</v>
      </c>
      <c r="AU28" s="45" t="s">
        <v>264</v>
      </c>
      <c r="AV28" s="45" t="s">
        <v>266</v>
      </c>
      <c r="AW28" s="45" t="s">
        <v>274</v>
      </c>
      <c r="AX28" s="75" t="s">
        <v>283</v>
      </c>
      <c r="AY28" s="45" t="s">
        <v>306</v>
      </c>
      <c r="AZ28" s="45" t="s">
        <v>313</v>
      </c>
      <c r="BA28" s="45" t="s">
        <v>315</v>
      </c>
      <c r="BB28" s="75" t="s">
        <v>323</v>
      </c>
      <c r="BC28" s="45" t="s">
        <v>339</v>
      </c>
      <c r="BD28" s="45" t="s">
        <v>127</v>
      </c>
      <c r="BE28" s="45" t="s">
        <v>41</v>
      </c>
      <c r="BF28" s="45" t="s">
        <v>67</v>
      </c>
      <c r="BG28" s="45" t="s">
        <v>82</v>
      </c>
      <c r="BH28" s="45" t="s">
        <v>101</v>
      </c>
      <c r="BI28" s="45" t="s">
        <v>116</v>
      </c>
      <c r="BJ28" s="45" t="s">
        <v>138</v>
      </c>
      <c r="BK28" s="45" t="s">
        <v>153</v>
      </c>
      <c r="BL28" s="45" t="s">
        <v>164</v>
      </c>
      <c r="BM28" s="45" t="s">
        <v>176</v>
      </c>
      <c r="BN28" s="45" t="s">
        <v>242</v>
      </c>
      <c r="BO28" s="45" t="s">
        <v>284</v>
      </c>
      <c r="BP28" s="45" t="s">
        <v>324</v>
      </c>
    </row>
    <row r="29" spans="1:73" ht="17.100000000000001" customHeight="1" thickBot="1" x14ac:dyDescent="0.25">
      <c r="B29" s="66" t="s">
        <v>59</v>
      </c>
      <c r="C29" s="42">
        <f t="shared" ref="C29:C46" si="21">+(G6-C6)/C6</f>
        <v>0.13337174132219501</v>
      </c>
      <c r="D29" s="42">
        <f t="shared" ref="D29:D46" si="22">+(H6-D6)/D6</f>
        <v>0.54672969223655143</v>
      </c>
      <c r="E29" s="42">
        <f t="shared" ref="E29:E46" si="23">+(I6-E6)/E6</f>
        <v>0.97539181618324944</v>
      </c>
      <c r="F29" s="42">
        <f t="shared" ref="F29:F46" si="24">+(J6-F6)/F6</f>
        <v>0.70214761324205199</v>
      </c>
      <c r="G29" s="42">
        <f t="shared" ref="G29:G46" si="25">+(K6-G6)/G6</f>
        <v>0.64688439869530223</v>
      </c>
      <c r="H29" s="42">
        <f t="shared" ref="H29:H46" si="26">+(L6-H6)/H6</f>
        <v>0.25102976348657985</v>
      </c>
      <c r="I29" s="42">
        <f t="shared" ref="I29:I46" si="27">+(M6-I6)/I6</f>
        <v>9.1689104290073598E-2</v>
      </c>
      <c r="J29" s="42">
        <f t="shared" ref="J29:J46" si="28">+(N6-J6)/J6</f>
        <v>0.24991735537190082</v>
      </c>
      <c r="K29" s="42">
        <f t="shared" ref="K29:K46" si="29">+(O6-K6)/K6</f>
        <v>0.16078501980554555</v>
      </c>
      <c r="L29" s="42">
        <f t="shared" ref="L29:N46" si="30">+(P6-L6)/L6</f>
        <v>8.2286715700592122E-2</v>
      </c>
      <c r="M29" s="42">
        <f t="shared" si="30"/>
        <v>0.13236212963267455</v>
      </c>
      <c r="N29" s="42">
        <f t="shared" si="30"/>
        <v>-8.7322577801287132E-2</v>
      </c>
      <c r="O29" s="42">
        <f t="shared" ref="O29:AC46" si="31">+(S6-O6)/O6</f>
        <v>-5.3269516275565601E-2</v>
      </c>
      <c r="P29" s="42">
        <f t="shared" si="31"/>
        <v>1.7860647693817469E-2</v>
      </c>
      <c r="Q29" s="42">
        <f t="shared" si="31"/>
        <v>-0.42423186385549166</v>
      </c>
      <c r="R29" s="42">
        <f t="shared" si="31"/>
        <v>-0.31697657570635113</v>
      </c>
      <c r="S29" s="42">
        <f t="shared" si="31"/>
        <v>-0.22005851375073143</v>
      </c>
      <c r="T29" s="42">
        <f t="shared" si="31"/>
        <v>-0.16346895487851909</v>
      </c>
      <c r="U29" s="42">
        <f t="shared" si="31"/>
        <v>0.31075355593664883</v>
      </c>
      <c r="V29" s="42">
        <f t="shared" si="31"/>
        <v>0.40316079762409845</v>
      </c>
      <c r="W29" s="42">
        <f t="shared" si="31"/>
        <v>-0.2178675389370705</v>
      </c>
      <c r="X29" s="42">
        <f t="shared" si="31"/>
        <v>-0.15939606984383103</v>
      </c>
      <c r="Y29" s="42">
        <f t="shared" si="31"/>
        <v>-8.0963558702428134E-2</v>
      </c>
      <c r="Z29" s="42">
        <f t="shared" si="31"/>
        <v>-0.30067780381485121</v>
      </c>
      <c r="AA29" s="42">
        <f t="shared" si="31"/>
        <v>0.28051260407474199</v>
      </c>
      <c r="AB29" s="42">
        <f t="shared" si="31"/>
        <v>0.1247000754096113</v>
      </c>
      <c r="AC29" s="42">
        <f t="shared" si="31"/>
        <v>0.12749654566009294</v>
      </c>
      <c r="AD29" s="42">
        <f t="shared" ref="AD29:AR46" si="32">+(AH6-AD6)/AD6</f>
        <v>0.13086401960077826</v>
      </c>
      <c r="AE29" s="42">
        <f t="shared" si="32"/>
        <v>3.1161982381494577E-2</v>
      </c>
      <c r="AF29" s="42">
        <f t="shared" si="32"/>
        <v>1.8225039619651346E-2</v>
      </c>
      <c r="AG29" s="42">
        <f t="shared" si="32"/>
        <v>0.17635918003565063</v>
      </c>
      <c r="AH29" s="42">
        <f t="shared" si="32"/>
        <v>3.4473969285668767E-2</v>
      </c>
      <c r="AI29" s="42">
        <f t="shared" si="32"/>
        <v>-0.25498343697332482</v>
      </c>
      <c r="AJ29" s="42">
        <f t="shared" si="32"/>
        <v>-3.1248129302604011E-2</v>
      </c>
      <c r="AK29" s="42">
        <f t="shared" si="32"/>
        <v>-0.30880449537519333</v>
      </c>
      <c r="AL29" s="42">
        <f t="shared" si="32"/>
        <v>-0.19585437969693237</v>
      </c>
      <c r="AM29" s="42">
        <f t="shared" si="32"/>
        <v>4.1694293849214088E-2</v>
      </c>
      <c r="AN29" s="42">
        <f t="shared" si="32"/>
        <v>-0.20975715256750913</v>
      </c>
      <c r="AO29" s="42">
        <f t="shared" si="32"/>
        <v>-3.7131765243206209E-2</v>
      </c>
      <c r="AP29" s="42">
        <f t="shared" si="32"/>
        <v>0.11792868359569497</v>
      </c>
      <c r="AQ29" s="42">
        <f t="shared" si="32"/>
        <v>0.159315560880635</v>
      </c>
      <c r="AR29" s="42">
        <f t="shared" si="32"/>
        <v>0.26543378816905816</v>
      </c>
      <c r="AS29" s="42">
        <f t="shared" ref="AS29:BC46" si="33">+(AW6-AS6)/AS6</f>
        <v>0.10558770515131392</v>
      </c>
      <c r="AT29" s="42">
        <f t="shared" si="33"/>
        <v>0.11932986158695354</v>
      </c>
      <c r="AU29" s="42">
        <f t="shared" si="33"/>
        <v>0.31379388302167105</v>
      </c>
      <c r="AV29" s="42">
        <f t="shared" si="33"/>
        <v>4.9002039176914043E-2</v>
      </c>
      <c r="AW29" s="42">
        <f t="shared" si="33"/>
        <v>0.24352153766946971</v>
      </c>
      <c r="AX29" s="42">
        <f t="shared" si="33"/>
        <v>0.17510942426004714</v>
      </c>
      <c r="AY29" s="42">
        <f t="shared" si="33"/>
        <v>-0.21032965412129109</v>
      </c>
      <c r="AZ29" s="42">
        <f t="shared" si="33"/>
        <v>-0.15451225259189444</v>
      </c>
      <c r="BA29" s="42">
        <f t="shared" si="33"/>
        <v>0.12282638697212254</v>
      </c>
      <c r="BB29" s="42">
        <f t="shared" si="33"/>
        <v>0.12200458428839342</v>
      </c>
      <c r="BC29" s="42">
        <f t="shared" si="33"/>
        <v>0.26613330012763442</v>
      </c>
      <c r="BD29" s="42">
        <f t="shared" ref="BD29:BE46" si="34">+(BI6-BH6)/BH6</f>
        <v>0.55662383285569017</v>
      </c>
      <c r="BE29" s="42">
        <f t="shared" si="34"/>
        <v>0.29231500178168429</v>
      </c>
      <c r="BF29" s="42">
        <f t="shared" ref="BF29:BP46" si="35">+(BK6-BJ6)/BJ6</f>
        <v>6.1797531512605045E-2</v>
      </c>
      <c r="BG29" s="42">
        <f t="shared" si="35"/>
        <v>-0.18184291393840465</v>
      </c>
      <c r="BH29" s="42">
        <f t="shared" si="35"/>
        <v>1.0429025944091352E-2</v>
      </c>
      <c r="BI29" s="42">
        <f t="shared" si="35"/>
        <v>-0.20066116691472891</v>
      </c>
      <c r="BJ29" s="42">
        <f t="shared" si="35"/>
        <v>0.16492318056777139</v>
      </c>
      <c r="BK29" s="42">
        <f t="shared" si="35"/>
        <v>5.9991967871485946E-2</v>
      </c>
      <c r="BL29" s="42">
        <f t="shared" si="35"/>
        <v>-0.19671286438481764</v>
      </c>
      <c r="BM29" s="42">
        <f t="shared" si="35"/>
        <v>-3.2582139252327634E-2</v>
      </c>
      <c r="BN29" s="42">
        <f t="shared" si="35"/>
        <v>0.16335624786699821</v>
      </c>
      <c r="BO29" s="42">
        <f t="shared" si="35"/>
        <v>0.19025547322895364</v>
      </c>
      <c r="BP29" s="42">
        <f t="shared" si="35"/>
        <v>-3.9138915687254854E-2</v>
      </c>
    </row>
    <row r="30" spans="1:73" ht="17.100000000000001" customHeight="1" thickBot="1" x14ac:dyDescent="0.25">
      <c r="B30" s="66" t="s">
        <v>60</v>
      </c>
      <c r="C30" s="42">
        <f t="shared" si="21"/>
        <v>0.21439688715953306</v>
      </c>
      <c r="D30" s="42">
        <f t="shared" si="22"/>
        <v>0.57154707590211529</v>
      </c>
      <c r="E30" s="42">
        <f t="shared" si="23"/>
        <v>0.69920000000000004</v>
      </c>
      <c r="F30" s="42">
        <f t="shared" si="24"/>
        <v>1.0880769230769232</v>
      </c>
      <c r="G30" s="42">
        <f t="shared" si="25"/>
        <v>0.82858058314642746</v>
      </c>
      <c r="H30" s="42">
        <f t="shared" si="26"/>
        <v>0.51992610187384536</v>
      </c>
      <c r="I30" s="42">
        <f t="shared" si="27"/>
        <v>0.44789704959196486</v>
      </c>
      <c r="J30" s="42">
        <f t="shared" si="28"/>
        <v>0.27445201694603055</v>
      </c>
      <c r="K30" s="42">
        <f t="shared" si="29"/>
        <v>0.13527247240231294</v>
      </c>
      <c r="L30" s="42">
        <f t="shared" si="30"/>
        <v>7.4144816808473693E-2</v>
      </c>
      <c r="M30" s="42">
        <f t="shared" si="30"/>
        <v>-7.7606763494472139E-2</v>
      </c>
      <c r="N30" s="42">
        <f t="shared" si="30"/>
        <v>-0.23977453389218095</v>
      </c>
      <c r="O30" s="42">
        <f t="shared" si="31"/>
        <v>-0.16422287390029325</v>
      </c>
      <c r="P30" s="42">
        <f t="shared" si="31"/>
        <v>-0.16795990947300354</v>
      </c>
      <c r="Q30" s="42">
        <f t="shared" si="31"/>
        <v>-0.35910693301997648</v>
      </c>
      <c r="R30" s="42">
        <f t="shared" si="31"/>
        <v>-0.26634980988593154</v>
      </c>
      <c r="S30" s="42">
        <f t="shared" si="31"/>
        <v>-0.22216066481994459</v>
      </c>
      <c r="T30" s="42">
        <f t="shared" si="31"/>
        <v>-0.14474451136584418</v>
      </c>
      <c r="U30" s="42">
        <f t="shared" si="31"/>
        <v>0.23505683901723506</v>
      </c>
      <c r="V30" s="42">
        <f t="shared" si="31"/>
        <v>0.24462295931588496</v>
      </c>
      <c r="W30" s="42">
        <f t="shared" si="31"/>
        <v>-0.23622981956315289</v>
      </c>
      <c r="X30" s="42">
        <f t="shared" si="31"/>
        <v>-0.228759654702408</v>
      </c>
      <c r="Y30" s="42">
        <f t="shared" si="31"/>
        <v>-0.1336104513064133</v>
      </c>
      <c r="Z30" s="42">
        <f t="shared" si="31"/>
        <v>-0.11930043722673329</v>
      </c>
      <c r="AA30" s="42">
        <f t="shared" si="31"/>
        <v>0.31302455704072119</v>
      </c>
      <c r="AB30" s="42">
        <f t="shared" si="31"/>
        <v>7.3048600883652434E-2</v>
      </c>
      <c r="AC30" s="42">
        <f t="shared" si="31"/>
        <v>0.47943797121315967</v>
      </c>
      <c r="AD30" s="42">
        <f t="shared" si="32"/>
        <v>8.6288416075650118E-2</v>
      </c>
      <c r="AE30" s="42">
        <f t="shared" si="32"/>
        <v>-5.894886363636364E-2</v>
      </c>
      <c r="AF30" s="42">
        <f t="shared" si="32"/>
        <v>0.34779028273401041</v>
      </c>
      <c r="AG30" s="42">
        <f t="shared" si="32"/>
        <v>5.397266620338198E-2</v>
      </c>
      <c r="AH30" s="42">
        <f t="shared" si="32"/>
        <v>-0.14145810663764963</v>
      </c>
      <c r="AI30" s="42">
        <f t="shared" si="32"/>
        <v>-0.19974842767295597</v>
      </c>
      <c r="AJ30" s="42">
        <f t="shared" si="32"/>
        <v>-0.20631364562118126</v>
      </c>
      <c r="AK30" s="42">
        <f t="shared" si="32"/>
        <v>-0.45802197802197803</v>
      </c>
      <c r="AL30" s="42">
        <f t="shared" si="32"/>
        <v>-0.20811153358681875</v>
      </c>
      <c r="AM30" s="42">
        <f t="shared" si="32"/>
        <v>6.381640993398302E-2</v>
      </c>
      <c r="AN30" s="42">
        <f t="shared" si="32"/>
        <v>-0.1170130869899923</v>
      </c>
      <c r="AO30" s="42">
        <f t="shared" si="32"/>
        <v>0.17842660178426603</v>
      </c>
      <c r="AP30" s="42">
        <f t="shared" si="32"/>
        <v>0.21702944942381563</v>
      </c>
      <c r="AQ30" s="42">
        <f t="shared" si="32"/>
        <v>0.14686761229314421</v>
      </c>
      <c r="AR30" s="42">
        <f t="shared" si="32"/>
        <v>3.7198488811392039E-2</v>
      </c>
      <c r="AS30" s="42">
        <f t="shared" si="33"/>
        <v>-0.22023399862353751</v>
      </c>
      <c r="AT30" s="42">
        <f t="shared" si="33"/>
        <v>7.5223566543924245E-2</v>
      </c>
      <c r="AU30" s="42">
        <f t="shared" si="33"/>
        <v>0.4004122648801855</v>
      </c>
      <c r="AV30" s="42">
        <f t="shared" si="33"/>
        <v>0.21154384981787616</v>
      </c>
      <c r="AW30" s="42">
        <f t="shared" si="33"/>
        <v>0.60370697263901152</v>
      </c>
      <c r="AX30" s="42">
        <f t="shared" si="33"/>
        <v>0.11986301369863013</v>
      </c>
      <c r="AY30" s="42">
        <f t="shared" si="33"/>
        <v>-0.27874885004599814</v>
      </c>
      <c r="AZ30" s="42">
        <f t="shared" si="33"/>
        <v>-0.2731267345050879</v>
      </c>
      <c r="BA30" s="42">
        <f t="shared" si="33"/>
        <v>0.24270776004402861</v>
      </c>
      <c r="BB30" s="42">
        <f t="shared" si="33"/>
        <v>0.29838357361293139</v>
      </c>
      <c r="BC30" s="42">
        <f t="shared" si="33"/>
        <v>0.21352040816326531</v>
      </c>
      <c r="BD30" s="42">
        <f t="shared" si="34"/>
        <v>0.64181472081218272</v>
      </c>
      <c r="BE30" s="42">
        <f t="shared" si="34"/>
        <v>0.48135265700483093</v>
      </c>
      <c r="BF30" s="42">
        <f t="shared" si="35"/>
        <v>-3.5568310287851117E-2</v>
      </c>
      <c r="BG30" s="42">
        <f t="shared" si="35"/>
        <v>-0.22687105500450858</v>
      </c>
      <c r="BH30" s="42">
        <f t="shared" si="35"/>
        <v>-2.1168649405178448E-2</v>
      </c>
      <c r="BI30" s="42">
        <f t="shared" si="35"/>
        <v>-0.18022043491212392</v>
      </c>
      <c r="BJ30" s="42">
        <f t="shared" si="35"/>
        <v>0.21940406976744187</v>
      </c>
      <c r="BK30" s="42">
        <f t="shared" si="35"/>
        <v>3.5818582752249833E-2</v>
      </c>
      <c r="BL30" s="42">
        <f t="shared" si="35"/>
        <v>-0.27111622554660531</v>
      </c>
      <c r="BM30" s="42">
        <f t="shared" si="35"/>
        <v>6.8282286075149981E-2</v>
      </c>
      <c r="BN30" s="42">
        <f t="shared" si="35"/>
        <v>2.0025123771521467E-2</v>
      </c>
      <c r="BO30" s="42">
        <f t="shared" si="35"/>
        <v>0.30186902347145755</v>
      </c>
      <c r="BP30" s="42">
        <f t="shared" si="35"/>
        <v>-2.4929052362139003E-2</v>
      </c>
    </row>
    <row r="31" spans="1:73" ht="17.100000000000001" customHeight="1" thickBot="1" x14ac:dyDescent="0.25">
      <c r="B31" s="66" t="s">
        <v>296</v>
      </c>
      <c r="C31" s="42">
        <f t="shared" si="21"/>
        <v>-0.20601451780159005</v>
      </c>
      <c r="D31" s="42">
        <f t="shared" si="22"/>
        <v>0.45384318269602164</v>
      </c>
      <c r="E31" s="42">
        <f t="shared" si="23"/>
        <v>0.50887573964497046</v>
      </c>
      <c r="F31" s="42">
        <f t="shared" si="24"/>
        <v>0.70431893687707636</v>
      </c>
      <c r="G31" s="42">
        <f t="shared" si="25"/>
        <v>0.79233783195472351</v>
      </c>
      <c r="H31" s="42">
        <f t="shared" si="26"/>
        <v>6.482465462274177E-2</v>
      </c>
      <c r="I31" s="42">
        <f t="shared" si="27"/>
        <v>0.16898395721925133</v>
      </c>
      <c r="J31" s="42">
        <f t="shared" si="28"/>
        <v>3.6387264457439894E-2</v>
      </c>
      <c r="K31" s="42">
        <f t="shared" si="29"/>
        <v>0.1248481904299247</v>
      </c>
      <c r="L31" s="42">
        <f t="shared" si="30"/>
        <v>8.6077844311377244E-2</v>
      </c>
      <c r="M31" s="42">
        <f t="shared" si="30"/>
        <v>0.10186032326928941</v>
      </c>
      <c r="N31" s="42">
        <f t="shared" si="30"/>
        <v>-8.7356321839080459E-2</v>
      </c>
      <c r="O31" s="42">
        <f t="shared" si="31"/>
        <v>-4.4914705247246813E-2</v>
      </c>
      <c r="P31" s="42">
        <f t="shared" si="31"/>
        <v>-8.2701585113714685E-2</v>
      </c>
      <c r="Q31" s="42">
        <f t="shared" si="31"/>
        <v>-0.55272626626072519</v>
      </c>
      <c r="R31" s="42">
        <f t="shared" si="31"/>
        <v>-0.33844744675978933</v>
      </c>
      <c r="S31" s="42">
        <f t="shared" si="31"/>
        <v>-0.26452633958851457</v>
      </c>
      <c r="T31" s="42">
        <f t="shared" si="31"/>
        <v>-0.14274981217129978</v>
      </c>
      <c r="U31" s="42">
        <f t="shared" si="31"/>
        <v>0.84839108910891092</v>
      </c>
      <c r="V31" s="42">
        <f t="shared" si="31"/>
        <v>0.66389754240221532</v>
      </c>
      <c r="W31" s="42">
        <f t="shared" si="31"/>
        <v>-0.14048570550261297</v>
      </c>
      <c r="X31" s="42">
        <f t="shared" si="31"/>
        <v>-4.4989775051124746E-2</v>
      </c>
      <c r="Y31" s="42">
        <f t="shared" si="31"/>
        <v>-0.13558754603280884</v>
      </c>
      <c r="Z31" s="42">
        <f t="shared" si="31"/>
        <v>-0.26627834408154777</v>
      </c>
      <c r="AA31" s="42">
        <f t="shared" si="31"/>
        <v>0.56187410586552222</v>
      </c>
      <c r="AB31" s="42">
        <f t="shared" si="31"/>
        <v>0.34138880391557053</v>
      </c>
      <c r="AC31" s="42">
        <f t="shared" si="31"/>
        <v>4.7250193648334625E-2</v>
      </c>
      <c r="AD31" s="42">
        <f t="shared" si="32"/>
        <v>7.8537000283527073E-2</v>
      </c>
      <c r="AE31" s="42">
        <f t="shared" si="32"/>
        <v>-2.3356995649187084E-2</v>
      </c>
      <c r="AF31" s="42">
        <f t="shared" si="32"/>
        <v>-0.14253135689851767</v>
      </c>
      <c r="AG31" s="42">
        <f t="shared" si="32"/>
        <v>0.23631656804733728</v>
      </c>
      <c r="AH31" s="42">
        <f t="shared" si="32"/>
        <v>3.7329127234490007E-2</v>
      </c>
      <c r="AI31" s="42">
        <f t="shared" si="32"/>
        <v>-0.2928487690504103</v>
      </c>
      <c r="AJ31" s="42">
        <f t="shared" si="32"/>
        <v>-9.4148936170212763E-2</v>
      </c>
      <c r="AK31" s="42">
        <f t="shared" si="32"/>
        <v>-0.26533054142985341</v>
      </c>
      <c r="AL31" s="42">
        <f t="shared" si="32"/>
        <v>-0.2326406487582362</v>
      </c>
      <c r="AM31" s="42">
        <f t="shared" si="32"/>
        <v>3.7466843501326258E-2</v>
      </c>
      <c r="AN31" s="42">
        <f t="shared" si="32"/>
        <v>-0.1268349970640047</v>
      </c>
      <c r="AO31" s="42">
        <f t="shared" si="32"/>
        <v>7.3289902280130298E-2</v>
      </c>
      <c r="AP31" s="42">
        <f t="shared" si="32"/>
        <v>3.1043593130779392E-2</v>
      </c>
      <c r="AQ31" s="42">
        <f t="shared" si="32"/>
        <v>8.3093640140620012E-2</v>
      </c>
      <c r="AR31" s="42">
        <f t="shared" si="32"/>
        <v>0.19334229993275051</v>
      </c>
      <c r="AS31" s="42">
        <f t="shared" si="33"/>
        <v>-1.1760242792109257E-2</v>
      </c>
      <c r="AT31" s="42">
        <f t="shared" si="33"/>
        <v>9.5771941063420879E-2</v>
      </c>
      <c r="AU31" s="42">
        <f t="shared" si="33"/>
        <v>0.29241664207730894</v>
      </c>
      <c r="AV31" s="42">
        <f t="shared" si="33"/>
        <v>0.17582417582417584</v>
      </c>
      <c r="AW31" s="42">
        <f t="shared" si="33"/>
        <v>0.2602687140115163</v>
      </c>
      <c r="AX31" s="42">
        <f t="shared" si="33"/>
        <v>0.40105232388190587</v>
      </c>
      <c r="AY31" s="42">
        <f t="shared" si="33"/>
        <v>-9.2694063926940642E-2</v>
      </c>
      <c r="AZ31" s="42">
        <f t="shared" si="33"/>
        <v>-0.34196022046489338</v>
      </c>
      <c r="BA31" s="42">
        <f t="shared" si="33"/>
        <v>6.8534876637222047E-2</v>
      </c>
      <c r="BB31" s="42">
        <f t="shared" si="33"/>
        <v>0.25787606926768203</v>
      </c>
      <c r="BC31" s="42">
        <f t="shared" si="33"/>
        <v>-2.3150478107700049E-2</v>
      </c>
      <c r="BD31" s="42">
        <f t="shared" si="34"/>
        <v>0.34159203980099501</v>
      </c>
      <c r="BE31" s="42">
        <f t="shared" si="34"/>
        <v>0.20069717421938738</v>
      </c>
      <c r="BF31" s="42">
        <f t="shared" si="35"/>
        <v>4.7872011859904876E-2</v>
      </c>
      <c r="BG31" s="42">
        <f t="shared" si="35"/>
        <v>-0.23832822447535959</v>
      </c>
      <c r="BH31" s="42">
        <f t="shared" si="35"/>
        <v>0.11988236204628125</v>
      </c>
      <c r="BI31" s="42">
        <f t="shared" si="35"/>
        <v>-0.15867311679336557</v>
      </c>
      <c r="BJ31" s="42">
        <f t="shared" si="35"/>
        <v>0.25349104649252507</v>
      </c>
      <c r="BK31" s="42">
        <f t="shared" si="35"/>
        <v>3.5386631716906947E-3</v>
      </c>
      <c r="BL31" s="42">
        <f t="shared" si="35"/>
        <v>-0.22254146532584562</v>
      </c>
      <c r="BM31" s="42">
        <f t="shared" si="35"/>
        <v>-3.7796069208802284E-3</v>
      </c>
      <c r="BN31" s="42">
        <f t="shared" si="35"/>
        <v>9.2993845375600709E-2</v>
      </c>
      <c r="BO31" s="42">
        <f t="shared" si="35"/>
        <v>0.28270595495217526</v>
      </c>
      <c r="BP31" s="42">
        <f t="shared" si="35"/>
        <v>-2.2370557459859282E-2</v>
      </c>
    </row>
    <row r="32" spans="1:73" ht="17.100000000000001" customHeight="1" thickBot="1" x14ac:dyDescent="0.25">
      <c r="B32" s="66" t="s">
        <v>54</v>
      </c>
      <c r="C32" s="42">
        <f t="shared" si="21"/>
        <v>-4.9081920903954801E-2</v>
      </c>
      <c r="D32" s="42">
        <f t="shared" si="22"/>
        <v>0.47607052896725438</v>
      </c>
      <c r="E32" s="42">
        <f t="shared" si="23"/>
        <v>0.71086739780658026</v>
      </c>
      <c r="F32" s="42">
        <f t="shared" si="24"/>
        <v>1.0113515431003901</v>
      </c>
      <c r="G32" s="42">
        <f t="shared" si="25"/>
        <v>1.0750092833271445</v>
      </c>
      <c r="H32" s="42">
        <f t="shared" si="26"/>
        <v>0.35738664066309117</v>
      </c>
      <c r="I32" s="42">
        <f t="shared" si="27"/>
        <v>0.33012820512820512</v>
      </c>
      <c r="J32" s="42">
        <f t="shared" si="28"/>
        <v>0.15044091710758378</v>
      </c>
      <c r="K32" s="42">
        <f t="shared" si="29"/>
        <v>0.18539727988546886</v>
      </c>
      <c r="L32" s="42">
        <f t="shared" si="30"/>
        <v>0.26957614942528735</v>
      </c>
      <c r="M32" s="42">
        <f t="shared" si="30"/>
        <v>9.3756845564074473E-2</v>
      </c>
      <c r="N32" s="42">
        <f t="shared" si="30"/>
        <v>-2.2382339414379886E-2</v>
      </c>
      <c r="O32" s="42">
        <f t="shared" si="31"/>
        <v>1.0718599033816426E-2</v>
      </c>
      <c r="P32" s="42">
        <f t="shared" si="31"/>
        <v>-0.15249681708869714</v>
      </c>
      <c r="Q32" s="42">
        <f t="shared" si="31"/>
        <v>-0.29941918686160623</v>
      </c>
      <c r="R32" s="42">
        <f t="shared" si="31"/>
        <v>-0.28053943860749569</v>
      </c>
      <c r="S32" s="42">
        <f t="shared" si="31"/>
        <v>-0.34174757281553397</v>
      </c>
      <c r="T32" s="42">
        <f t="shared" si="31"/>
        <v>-0.27374394925721918</v>
      </c>
      <c r="U32" s="42">
        <f t="shared" si="31"/>
        <v>0.14551172098341911</v>
      </c>
      <c r="V32" s="42">
        <f t="shared" si="31"/>
        <v>0.35767218831734959</v>
      </c>
      <c r="W32" s="42">
        <f t="shared" si="31"/>
        <v>-0.17494894486044929</v>
      </c>
      <c r="X32" s="42">
        <f t="shared" si="31"/>
        <v>-5.2861411169846009E-2</v>
      </c>
      <c r="Y32" s="42">
        <f t="shared" si="31"/>
        <v>-0.17045170950836036</v>
      </c>
      <c r="Z32" s="42">
        <f t="shared" si="31"/>
        <v>-0.33520629314496708</v>
      </c>
      <c r="AA32" s="42">
        <f t="shared" si="31"/>
        <v>0.23927392739273928</v>
      </c>
      <c r="AB32" s="42">
        <f t="shared" si="31"/>
        <v>-2.4265954865323952E-3</v>
      </c>
      <c r="AC32" s="42">
        <f t="shared" ref="AC32:AC46" si="36">+(AG9-AC9)/AC9</f>
        <v>4.7533092659446448E-2</v>
      </c>
      <c r="AD32" s="42">
        <f t="shared" si="32"/>
        <v>8.4279159623279407E-2</v>
      </c>
      <c r="AE32" s="42">
        <f t="shared" si="32"/>
        <v>1.5534842432312472E-3</v>
      </c>
      <c r="AF32" s="42">
        <f t="shared" si="32"/>
        <v>0.19508635368523475</v>
      </c>
      <c r="AG32" s="42">
        <f t="shared" si="32"/>
        <v>0.2576105686387134</v>
      </c>
      <c r="AH32" s="42">
        <f t="shared" si="32"/>
        <v>-3.6971046770601333E-2</v>
      </c>
      <c r="AI32" s="42">
        <f t="shared" si="32"/>
        <v>-0.10635940615998227</v>
      </c>
      <c r="AJ32" s="42">
        <f t="shared" si="32"/>
        <v>-0.17504579686545899</v>
      </c>
      <c r="AK32" s="42">
        <f t="shared" si="32"/>
        <v>-0.26124686001370173</v>
      </c>
      <c r="AL32" s="42">
        <f t="shared" si="32"/>
        <v>-0.11979648473635522</v>
      </c>
      <c r="AM32" s="42">
        <f t="shared" si="32"/>
        <v>-3.0746342672948179E-2</v>
      </c>
      <c r="AN32" s="42">
        <f t="shared" si="32"/>
        <v>-0.21194177152726376</v>
      </c>
      <c r="AO32" s="42">
        <f t="shared" si="32"/>
        <v>-0.19752704791344669</v>
      </c>
      <c r="AP32" s="42">
        <f t="shared" si="32"/>
        <v>6.9626904887020488E-2</v>
      </c>
      <c r="AQ32" s="42">
        <f t="shared" si="32"/>
        <v>8.7234586850856999E-2</v>
      </c>
      <c r="AR32" s="42">
        <f t="shared" ref="AR32:AR46" si="37">+(AV9-AR9)/AR9</f>
        <v>0.34502191609267374</v>
      </c>
      <c r="AS32" s="42">
        <f t="shared" si="33"/>
        <v>0.23035439137134053</v>
      </c>
      <c r="AT32" s="42">
        <f t="shared" si="33"/>
        <v>4.2741341193809873E-2</v>
      </c>
      <c r="AU32" s="42">
        <f t="shared" si="33"/>
        <v>0.18752941176470589</v>
      </c>
      <c r="AV32" s="42">
        <f t="shared" si="33"/>
        <v>0.18296089385474859</v>
      </c>
      <c r="AW32" s="42">
        <f t="shared" si="33"/>
        <v>0.38134001252348154</v>
      </c>
      <c r="AX32" s="42">
        <f t="shared" si="33"/>
        <v>0.45064782096584216</v>
      </c>
      <c r="AY32" s="42">
        <f t="shared" si="33"/>
        <v>-6.7366752526253218E-3</v>
      </c>
      <c r="AZ32" s="42">
        <f t="shared" si="33"/>
        <v>-0.27036599763872493</v>
      </c>
      <c r="BA32" s="42">
        <f t="shared" si="33"/>
        <v>-3.8531278331822303E-3</v>
      </c>
      <c r="BB32" s="42">
        <f t="shared" si="33"/>
        <v>0.1063657031503735</v>
      </c>
      <c r="BC32" s="42">
        <f t="shared" si="33"/>
        <v>0.13425094753640535</v>
      </c>
      <c r="BD32" s="42">
        <f t="shared" si="34"/>
        <v>0.52328478344193174</v>
      </c>
      <c r="BE32" s="42">
        <f t="shared" si="34"/>
        <v>0.39925772158268857</v>
      </c>
      <c r="BF32" s="42">
        <f t="shared" si="35"/>
        <v>0.12673080381226398</v>
      </c>
      <c r="BG32" s="42">
        <f t="shared" si="35"/>
        <v>-0.17120855444280414</v>
      </c>
      <c r="BH32" s="42">
        <f t="shared" si="35"/>
        <v>-8.5595994608126322E-2</v>
      </c>
      <c r="BI32" s="42">
        <f t="shared" si="35"/>
        <v>-0.19858902811414131</v>
      </c>
      <c r="BJ32" s="42">
        <f t="shared" si="35"/>
        <v>8.9804230718696629E-2</v>
      </c>
      <c r="BK32" s="42">
        <f t="shared" si="35"/>
        <v>9.2832599915606731E-2</v>
      </c>
      <c r="BL32" s="42">
        <f t="shared" si="35"/>
        <v>-0.16559104197694302</v>
      </c>
      <c r="BM32" s="42">
        <f t="shared" si="35"/>
        <v>-8.9707146162490911E-2</v>
      </c>
      <c r="BN32" s="42">
        <f t="shared" si="35"/>
        <v>0.16085693536673928</v>
      </c>
      <c r="BO32" s="42">
        <f t="shared" si="35"/>
        <v>0.29490147012824525</v>
      </c>
      <c r="BP32" s="42">
        <f t="shared" si="35"/>
        <v>-3.7199864727764625E-2</v>
      </c>
    </row>
    <row r="33" spans="2:68" ht="17.100000000000001" customHeight="1" thickBot="1" x14ac:dyDescent="0.25">
      <c r="B33" s="66" t="s">
        <v>8</v>
      </c>
      <c r="C33" s="42">
        <f t="shared" si="21"/>
        <v>-3.6384180790960452E-2</v>
      </c>
      <c r="D33" s="42">
        <f t="shared" si="22"/>
        <v>0.31649151172190781</v>
      </c>
      <c r="E33" s="42">
        <f t="shared" si="23"/>
        <v>0.47359154929577463</v>
      </c>
      <c r="F33" s="42">
        <f t="shared" si="24"/>
        <v>0.77065684468999385</v>
      </c>
      <c r="G33" s="42">
        <f t="shared" si="25"/>
        <v>0.58454502814258913</v>
      </c>
      <c r="H33" s="42">
        <f t="shared" si="26"/>
        <v>0.44683246341213795</v>
      </c>
      <c r="I33" s="42">
        <f t="shared" si="27"/>
        <v>0.33381123058542411</v>
      </c>
      <c r="J33" s="42">
        <f t="shared" si="28"/>
        <v>0.14568021078907226</v>
      </c>
      <c r="K33" s="42">
        <f t="shared" si="29"/>
        <v>0.13683119958558426</v>
      </c>
      <c r="L33" s="42">
        <f t="shared" si="30"/>
        <v>3.3246091815802507E-2</v>
      </c>
      <c r="M33" s="42">
        <f t="shared" si="30"/>
        <v>-1.8541741311357936E-2</v>
      </c>
      <c r="N33" s="42">
        <f t="shared" si="30"/>
        <v>-6.7905344065847612E-2</v>
      </c>
      <c r="O33" s="42">
        <f t="shared" si="31"/>
        <v>-2.7991146986069523E-2</v>
      </c>
      <c r="P33" s="42">
        <f t="shared" si="31"/>
        <v>-3.6147052782912303E-2</v>
      </c>
      <c r="Q33" s="42">
        <f t="shared" si="31"/>
        <v>-0.514739435977001</v>
      </c>
      <c r="R33" s="42">
        <f t="shared" si="31"/>
        <v>-0.55496396337900133</v>
      </c>
      <c r="S33" s="42">
        <f t="shared" si="31"/>
        <v>-0.35072327886418431</v>
      </c>
      <c r="T33" s="42">
        <f t="shared" si="31"/>
        <v>-0.33056325023084027</v>
      </c>
      <c r="U33" s="42">
        <f t="shared" si="31"/>
        <v>0.62742147827722405</v>
      </c>
      <c r="V33" s="42">
        <f t="shared" si="31"/>
        <v>0.89393055150277212</v>
      </c>
      <c r="W33" s="42">
        <f t="shared" si="31"/>
        <v>-0.28633316142341414</v>
      </c>
      <c r="X33" s="42">
        <f t="shared" si="31"/>
        <v>-0.29570291777188329</v>
      </c>
      <c r="Y33" s="42">
        <f t="shared" si="31"/>
        <v>-0.26973304056396624</v>
      </c>
      <c r="Z33" s="42">
        <f t="shared" si="31"/>
        <v>-0.41545335490332025</v>
      </c>
      <c r="AA33" s="42">
        <f t="shared" si="31"/>
        <v>5.9835236305824539E-2</v>
      </c>
      <c r="AB33" s="42">
        <f t="shared" si="31"/>
        <v>-2.3651702319975897E-2</v>
      </c>
      <c r="AC33" s="42">
        <f t="shared" si="36"/>
        <v>-5.2223453078018671E-2</v>
      </c>
      <c r="AD33" s="42">
        <f t="shared" si="32"/>
        <v>4.7575118608328942E-2</v>
      </c>
      <c r="AE33" s="42">
        <f t="shared" si="32"/>
        <v>0.32878767216691668</v>
      </c>
      <c r="AF33" s="42">
        <f t="shared" si="32"/>
        <v>0.47816694954482331</v>
      </c>
      <c r="AG33" s="42">
        <f t="shared" si="32"/>
        <v>0.52396059442310905</v>
      </c>
      <c r="AH33" s="42">
        <f t="shared" si="32"/>
        <v>-7.6361806516542965E-2</v>
      </c>
      <c r="AI33" s="42">
        <f t="shared" si="32"/>
        <v>-0.28817733990147781</v>
      </c>
      <c r="AJ33" s="42">
        <f t="shared" si="32"/>
        <v>-0.1418580375782881</v>
      </c>
      <c r="AK33" s="42">
        <f t="shared" si="32"/>
        <v>-0.27719951791388187</v>
      </c>
      <c r="AL33" s="42">
        <f t="shared" si="32"/>
        <v>6.6875510760010901E-2</v>
      </c>
      <c r="AM33" s="42">
        <f t="shared" si="32"/>
        <v>4.1522491349480967E-2</v>
      </c>
      <c r="AN33" s="42">
        <f t="shared" si="32"/>
        <v>-0.19133925313222236</v>
      </c>
      <c r="AO33" s="42">
        <f t="shared" si="32"/>
        <v>-0.21145975443383355</v>
      </c>
      <c r="AP33" s="42">
        <f t="shared" si="32"/>
        <v>6.6130473637176043E-2</v>
      </c>
      <c r="AQ33" s="42">
        <f t="shared" si="32"/>
        <v>0.20542635658914729</v>
      </c>
      <c r="AR33" s="42">
        <f t="shared" si="37"/>
        <v>0.36416967509025272</v>
      </c>
      <c r="AS33" s="42">
        <f t="shared" si="33"/>
        <v>0.23356401384083045</v>
      </c>
      <c r="AT33" s="42">
        <f t="shared" si="33"/>
        <v>0.11531553107412286</v>
      </c>
      <c r="AU33" s="42">
        <f t="shared" si="33"/>
        <v>0.39412034910427196</v>
      </c>
      <c r="AV33" s="42">
        <f t="shared" si="33"/>
        <v>0.14775609218215902</v>
      </c>
      <c r="AW33" s="42">
        <f t="shared" si="33"/>
        <v>0.59404706249026029</v>
      </c>
      <c r="AX33" s="42">
        <f t="shared" si="33"/>
        <v>0.40358599957053898</v>
      </c>
      <c r="AY33" s="42">
        <f t="shared" si="33"/>
        <v>-0.1084843492586491</v>
      </c>
      <c r="AZ33" s="42">
        <f t="shared" si="33"/>
        <v>2.9109424536458834E-2</v>
      </c>
      <c r="BA33" s="42">
        <f t="shared" si="33"/>
        <v>-7.8209013588816118E-3</v>
      </c>
      <c r="BB33" s="42">
        <f t="shared" si="33"/>
        <v>0.12820316683240265</v>
      </c>
      <c r="BC33" s="42">
        <f t="shared" si="33"/>
        <v>0.32772798669500136</v>
      </c>
      <c r="BD33" s="42">
        <f t="shared" si="34"/>
        <v>0.36528557663554506</v>
      </c>
      <c r="BE33" s="42">
        <f t="shared" si="34"/>
        <v>0.34669392324353265</v>
      </c>
      <c r="BF33" s="42">
        <f t="shared" si="35"/>
        <v>1.7890380757901586E-2</v>
      </c>
      <c r="BG33" s="42">
        <f t="shared" si="35"/>
        <v>-0.26887638255188451</v>
      </c>
      <c r="BH33" s="42">
        <f t="shared" si="35"/>
        <v>-1.0392890097615463E-2</v>
      </c>
      <c r="BI33" s="42">
        <f t="shared" si="35"/>
        <v>-0.32610295921872701</v>
      </c>
      <c r="BJ33" s="42">
        <f t="shared" si="35"/>
        <v>1.0486454995630643E-2</v>
      </c>
      <c r="BK33" s="42">
        <f t="shared" si="35"/>
        <v>0.28974488325165754</v>
      </c>
      <c r="BL33" s="42">
        <f t="shared" si="35"/>
        <v>-0.1733858575699159</v>
      </c>
      <c r="BM33" s="42">
        <f t="shared" si="35"/>
        <v>-7.3072633251090008E-2</v>
      </c>
      <c r="BN33" s="42">
        <f t="shared" si="35"/>
        <v>0.2218049225159526</v>
      </c>
      <c r="BO33" s="42">
        <f t="shared" si="35"/>
        <v>0.3683597946758983</v>
      </c>
      <c r="BP33" s="42">
        <f t="shared" si="35"/>
        <v>1.2693289132189048E-2</v>
      </c>
    </row>
    <row r="34" spans="2:68" ht="17.100000000000001" customHeight="1" thickBot="1" x14ac:dyDescent="0.25">
      <c r="B34" s="66" t="s">
        <v>9</v>
      </c>
      <c r="C34" s="42">
        <f t="shared" si="21"/>
        <v>-0.12884503772489844</v>
      </c>
      <c r="D34" s="42">
        <f t="shared" si="22"/>
        <v>0.68890356671070008</v>
      </c>
      <c r="E34" s="42">
        <f t="shared" si="23"/>
        <v>0.51714550509731227</v>
      </c>
      <c r="F34" s="42">
        <f t="shared" si="24"/>
        <v>0.66855702583490861</v>
      </c>
      <c r="G34" s="42">
        <f t="shared" si="25"/>
        <v>0.82678214523650895</v>
      </c>
      <c r="H34" s="42">
        <f t="shared" si="26"/>
        <v>6.2182244818146264E-2</v>
      </c>
      <c r="I34" s="42">
        <f t="shared" si="27"/>
        <v>0.29627367135003052</v>
      </c>
      <c r="J34" s="42">
        <f t="shared" si="28"/>
        <v>0.28134441087613293</v>
      </c>
      <c r="K34" s="42">
        <f t="shared" si="29"/>
        <v>0.17578409919766594</v>
      </c>
      <c r="L34" s="42">
        <f t="shared" si="30"/>
        <v>4.1237113402061855E-2</v>
      </c>
      <c r="M34" s="42">
        <f t="shared" si="30"/>
        <v>0.1347785108388313</v>
      </c>
      <c r="N34" s="42">
        <f t="shared" si="30"/>
        <v>-0.16799292661361626</v>
      </c>
      <c r="O34" s="42">
        <f t="shared" si="31"/>
        <v>-0.15818858560794044</v>
      </c>
      <c r="P34" s="42">
        <f t="shared" si="31"/>
        <v>-0.18847241867043849</v>
      </c>
      <c r="Q34" s="42">
        <f t="shared" si="31"/>
        <v>-0.40905315614617938</v>
      </c>
      <c r="R34" s="42">
        <f t="shared" si="31"/>
        <v>-0.10131066241586964</v>
      </c>
      <c r="S34" s="42">
        <f t="shared" si="31"/>
        <v>-8.7693441414885775E-2</v>
      </c>
      <c r="T34" s="42">
        <f t="shared" si="31"/>
        <v>1.2200435729847494E-2</v>
      </c>
      <c r="U34" s="42">
        <f t="shared" si="31"/>
        <v>0.33450456781447646</v>
      </c>
      <c r="V34" s="42">
        <f t="shared" si="31"/>
        <v>0.45920378399684669</v>
      </c>
      <c r="W34" s="42">
        <f t="shared" si="31"/>
        <v>-0.15549273021001617</v>
      </c>
      <c r="X34" s="42">
        <f t="shared" si="31"/>
        <v>3.486870426173052E-2</v>
      </c>
      <c r="Y34" s="42">
        <f t="shared" si="31"/>
        <v>0.11216429699842022</v>
      </c>
      <c r="Z34" s="42">
        <f t="shared" si="31"/>
        <v>-0.32820097244732577</v>
      </c>
      <c r="AA34" s="42">
        <f t="shared" si="31"/>
        <v>0.23146819703491153</v>
      </c>
      <c r="AB34" s="42">
        <f t="shared" si="31"/>
        <v>8.8602329450915146E-2</v>
      </c>
      <c r="AC34" s="42">
        <f t="shared" si="36"/>
        <v>6.5814393939393936E-2</v>
      </c>
      <c r="AD34" s="42">
        <f t="shared" si="32"/>
        <v>0.11620426216324889</v>
      </c>
      <c r="AE34" s="42">
        <f t="shared" si="32"/>
        <v>8.9320388349514567E-3</v>
      </c>
      <c r="AF34" s="42">
        <f t="shared" si="32"/>
        <v>-2.2927015666794039E-2</v>
      </c>
      <c r="AG34" s="42">
        <f t="shared" si="32"/>
        <v>-6.885828520657486E-2</v>
      </c>
      <c r="AH34" s="42">
        <f t="shared" si="32"/>
        <v>-6.9164265129683003E-2</v>
      </c>
      <c r="AI34" s="42">
        <f t="shared" si="32"/>
        <v>-0.16204772902232487</v>
      </c>
      <c r="AJ34" s="42">
        <f t="shared" si="32"/>
        <v>-0.10324599139616739</v>
      </c>
      <c r="AK34" s="42">
        <f t="shared" si="32"/>
        <v>-0.33349236641221375</v>
      </c>
      <c r="AL34" s="42">
        <f t="shared" si="32"/>
        <v>-0.17647058823529413</v>
      </c>
      <c r="AM34" s="42">
        <f t="shared" si="32"/>
        <v>-0.12632062471290767</v>
      </c>
      <c r="AN34" s="42">
        <f t="shared" si="32"/>
        <v>-0.18229393807239425</v>
      </c>
      <c r="AO34" s="42">
        <f t="shared" si="32"/>
        <v>0.19828203292770222</v>
      </c>
      <c r="AP34" s="42">
        <f t="shared" si="32"/>
        <v>-0.13392857142857142</v>
      </c>
      <c r="AQ34" s="42">
        <f t="shared" si="32"/>
        <v>8.2544689800210305E-2</v>
      </c>
      <c r="AR34" s="42">
        <f t="shared" si="37"/>
        <v>5.226666666666667E-2</v>
      </c>
      <c r="AS34" s="42">
        <f t="shared" si="33"/>
        <v>-0.12066905615292713</v>
      </c>
      <c r="AT34" s="42">
        <f t="shared" si="33"/>
        <v>0.20998372219207814</v>
      </c>
      <c r="AU34" s="42">
        <f t="shared" si="33"/>
        <v>0.16027197668771248</v>
      </c>
      <c r="AV34" s="42">
        <f t="shared" si="33"/>
        <v>3.446528129751647E-2</v>
      </c>
      <c r="AW34" s="42">
        <f t="shared" si="33"/>
        <v>0.29008152173913043</v>
      </c>
      <c r="AX34" s="42">
        <f t="shared" si="33"/>
        <v>0.16412556053811658</v>
      </c>
      <c r="AY34" s="42">
        <f t="shared" si="33"/>
        <v>-0.15655085809962327</v>
      </c>
      <c r="AZ34" s="42">
        <f t="shared" si="33"/>
        <v>-0.12052915237628613</v>
      </c>
      <c r="BA34" s="42">
        <f t="shared" si="33"/>
        <v>-7.582938388625593E-2</v>
      </c>
      <c r="BB34" s="42">
        <f t="shared" si="33"/>
        <v>0.31510015408320491</v>
      </c>
      <c r="BC34" s="42">
        <f t="shared" si="33"/>
        <v>0.15434243176178661</v>
      </c>
      <c r="BD34" s="42">
        <f t="shared" si="34"/>
        <v>0.4133491445027952</v>
      </c>
      <c r="BE34" s="42">
        <f t="shared" si="34"/>
        <v>0.31523432817931202</v>
      </c>
      <c r="BF34" s="42">
        <f t="shared" si="35"/>
        <v>2.8251161942950881E-2</v>
      </c>
      <c r="BG34" s="42">
        <f t="shared" si="35"/>
        <v>-0.20508729947708942</v>
      </c>
      <c r="BH34" s="42">
        <f t="shared" si="35"/>
        <v>0.15954955959415765</v>
      </c>
      <c r="BI34" s="42">
        <f t="shared" si="35"/>
        <v>-0.12557692307692309</v>
      </c>
      <c r="BJ34" s="42">
        <f t="shared" si="35"/>
        <v>0.12370793930063778</v>
      </c>
      <c r="BK34" s="42">
        <f t="shared" si="35"/>
        <v>-3.7577062334866428E-2</v>
      </c>
      <c r="BL34" s="42">
        <f t="shared" si="35"/>
        <v>-0.18708693441789528</v>
      </c>
      <c r="BM34" s="42">
        <f t="shared" si="35"/>
        <v>-8.7679799874921832E-2</v>
      </c>
      <c r="BN34" s="42">
        <f t="shared" si="35"/>
        <v>6.0323553605703316E-2</v>
      </c>
      <c r="BO34" s="42">
        <f t="shared" si="35"/>
        <v>0.15399534522885958</v>
      </c>
      <c r="BP34" s="42">
        <f t="shared" si="35"/>
        <v>6.0504201680672267E-3</v>
      </c>
    </row>
    <row r="35" spans="2:68" ht="17.100000000000001" customHeight="1" thickBot="1" x14ac:dyDescent="0.25">
      <c r="B35" s="66" t="s">
        <v>61</v>
      </c>
      <c r="C35" s="42">
        <f t="shared" si="21"/>
        <v>-0.23737099402498643</v>
      </c>
      <c r="D35" s="42">
        <f t="shared" si="22"/>
        <v>0.72136222910216719</v>
      </c>
      <c r="E35" s="42">
        <f t="shared" si="23"/>
        <v>0.86012302754747261</v>
      </c>
      <c r="F35" s="42">
        <f t="shared" si="24"/>
        <v>0.75999301797870489</v>
      </c>
      <c r="G35" s="42">
        <f t="shared" si="25"/>
        <v>1.4275878442545109</v>
      </c>
      <c r="H35" s="42">
        <f t="shared" si="26"/>
        <v>0.18457733812949639</v>
      </c>
      <c r="I35" s="42">
        <f t="shared" si="27"/>
        <v>0.13803019410496045</v>
      </c>
      <c r="J35" s="42">
        <f t="shared" si="28"/>
        <v>0.11365664980660518</v>
      </c>
      <c r="K35" s="42">
        <f t="shared" si="29"/>
        <v>2.2004889975550123E-2</v>
      </c>
      <c r="L35" s="42">
        <f t="shared" si="30"/>
        <v>-3.7103814765610171E-2</v>
      </c>
      <c r="M35" s="42">
        <f t="shared" si="30"/>
        <v>-8.9703095388502848E-3</v>
      </c>
      <c r="N35" s="42">
        <f t="shared" si="30"/>
        <v>-0.123074182919227</v>
      </c>
      <c r="O35" s="42">
        <f t="shared" si="31"/>
        <v>1.5311004784688996E-2</v>
      </c>
      <c r="P35" s="42">
        <f t="shared" si="31"/>
        <v>-0.1289050951020006</v>
      </c>
      <c r="Q35" s="42">
        <f t="shared" si="31"/>
        <v>-0.36308006119326874</v>
      </c>
      <c r="R35" s="42">
        <f t="shared" si="31"/>
        <v>-0.30405199553163398</v>
      </c>
      <c r="S35" s="42">
        <f t="shared" si="31"/>
        <v>-0.21215834118755891</v>
      </c>
      <c r="T35" s="42">
        <f t="shared" si="31"/>
        <v>-9.4128295056001815E-2</v>
      </c>
      <c r="U35" s="42">
        <f t="shared" si="31"/>
        <v>0.37730184147317852</v>
      </c>
      <c r="V35" s="42">
        <f t="shared" si="31"/>
        <v>0.48197869546184152</v>
      </c>
      <c r="W35" s="42">
        <f t="shared" si="31"/>
        <v>-0.18219882761095824</v>
      </c>
      <c r="X35" s="42">
        <f t="shared" si="31"/>
        <v>1.1739727738229049E-2</v>
      </c>
      <c r="Y35" s="42">
        <f t="shared" si="31"/>
        <v>-5.5224531318122369E-2</v>
      </c>
      <c r="Z35" s="42">
        <f t="shared" si="31"/>
        <v>-0.18412760929499802</v>
      </c>
      <c r="AA35" s="42">
        <f t="shared" si="31"/>
        <v>0.25599765944997072</v>
      </c>
      <c r="AB35" s="42">
        <f t="shared" si="31"/>
        <v>7.492902110850512E-2</v>
      </c>
      <c r="AC35" s="42">
        <f t="shared" si="36"/>
        <v>0.21550530687586525</v>
      </c>
      <c r="AD35" s="42">
        <f t="shared" si="32"/>
        <v>0.12913347815592566</v>
      </c>
      <c r="AE35" s="42">
        <f t="shared" si="32"/>
        <v>7.60540414628465E-2</v>
      </c>
      <c r="AF35" s="42">
        <f t="shared" si="32"/>
        <v>2.0440973817179606E-2</v>
      </c>
      <c r="AG35" s="42">
        <f t="shared" si="32"/>
        <v>5.9605163249810175E-2</v>
      </c>
      <c r="AH35" s="42">
        <f t="shared" si="32"/>
        <v>-6.2633604104318091E-2</v>
      </c>
      <c r="AI35" s="42">
        <f t="shared" si="32"/>
        <v>-0.29386297218313673</v>
      </c>
      <c r="AJ35" s="42">
        <f t="shared" si="32"/>
        <v>-3.5674094080576188E-2</v>
      </c>
      <c r="AK35" s="42">
        <f t="shared" si="32"/>
        <v>-0.29845933357219634</v>
      </c>
      <c r="AL35" s="42">
        <f t="shared" si="32"/>
        <v>-0.23523375142531358</v>
      </c>
      <c r="AM35" s="42">
        <f t="shared" si="32"/>
        <v>-0.10331085223789087</v>
      </c>
      <c r="AN35" s="42">
        <f t="shared" si="32"/>
        <v>-0.34123001517096513</v>
      </c>
      <c r="AO35" s="42">
        <f t="shared" si="32"/>
        <v>-0.1474293496765407</v>
      </c>
      <c r="AP35" s="42">
        <f t="shared" si="32"/>
        <v>3.4888922021768305E-2</v>
      </c>
      <c r="AQ35" s="42">
        <f t="shared" si="32"/>
        <v>0.30153846153846153</v>
      </c>
      <c r="AR35" s="42">
        <f t="shared" si="37"/>
        <v>0.37254207263064659</v>
      </c>
      <c r="AS35" s="42">
        <f t="shared" si="33"/>
        <v>0.11920926517571885</v>
      </c>
      <c r="AT35" s="42">
        <f t="shared" si="33"/>
        <v>6.2094799020314076E-2</v>
      </c>
      <c r="AU35" s="42">
        <f t="shared" si="33"/>
        <v>7.7620173364854217E-2</v>
      </c>
      <c r="AV35" s="42">
        <f t="shared" si="33"/>
        <v>-1.303562209602478E-2</v>
      </c>
      <c r="AW35" s="42">
        <f t="shared" si="33"/>
        <v>0.30276538804638714</v>
      </c>
      <c r="AX35" s="42">
        <f t="shared" si="33"/>
        <v>0.33342376559956594</v>
      </c>
      <c r="AY35" s="42">
        <f t="shared" si="33"/>
        <v>-0.13613650213284584</v>
      </c>
      <c r="AZ35" s="42">
        <f t="shared" si="33"/>
        <v>-0.20020923237871061</v>
      </c>
      <c r="BA35" s="42">
        <f t="shared" si="33"/>
        <v>-1.9857573267597919E-2</v>
      </c>
      <c r="BB35" s="42">
        <f t="shared" si="33"/>
        <v>6.0630722278738558E-2</v>
      </c>
      <c r="BC35" s="42">
        <f t="shared" si="33"/>
        <v>0.17804740406320541</v>
      </c>
      <c r="BD35" s="42">
        <f t="shared" si="34"/>
        <v>0.49541147874398533</v>
      </c>
      <c r="BE35" s="42">
        <f t="shared" si="34"/>
        <v>0.32379088436276787</v>
      </c>
      <c r="BF35" s="42">
        <f t="shared" si="35"/>
        <v>-4.0569323677550305E-2</v>
      </c>
      <c r="BG35" s="42">
        <f t="shared" si="35"/>
        <v>-0.18256372753865441</v>
      </c>
      <c r="BH35" s="42">
        <f t="shared" si="35"/>
        <v>6.725669371844846E-2</v>
      </c>
      <c r="BI35" s="42">
        <f t="shared" si="35"/>
        <v>-0.11013980780169445</v>
      </c>
      <c r="BJ35" s="42">
        <f t="shared" si="35"/>
        <v>0.16242766787780918</v>
      </c>
      <c r="BK35" s="42">
        <f t="shared" si="35"/>
        <v>2.0722389442000465E-2</v>
      </c>
      <c r="BL35" s="42">
        <f t="shared" si="35"/>
        <v>-0.21532267211069525</v>
      </c>
      <c r="BM35" s="42">
        <f t="shared" si="35"/>
        <v>-0.15285105152851053</v>
      </c>
      <c r="BN35" s="42">
        <f t="shared" si="35"/>
        <v>0.20879542740146734</v>
      </c>
      <c r="BO35" s="42">
        <f t="shared" si="35"/>
        <v>0.16390839479162991</v>
      </c>
      <c r="BP35" s="42">
        <f t="shared" si="35"/>
        <v>-6.6608052389037109E-2</v>
      </c>
    </row>
    <row r="36" spans="2:68" ht="17.100000000000001" customHeight="1" thickBot="1" x14ac:dyDescent="0.25">
      <c r="B36" s="66" t="s">
        <v>56</v>
      </c>
      <c r="C36" s="42">
        <f t="shared" si="21"/>
        <v>3.7424325811777653E-2</v>
      </c>
      <c r="D36" s="42">
        <f t="shared" si="22"/>
        <v>0.99369681689253075</v>
      </c>
      <c r="E36" s="42">
        <f t="shared" si="23"/>
        <v>0.73541138093512137</v>
      </c>
      <c r="F36" s="42">
        <f t="shared" si="24"/>
        <v>0.99025341130604283</v>
      </c>
      <c r="G36" s="42">
        <f t="shared" si="25"/>
        <v>1.0519893899204245</v>
      </c>
      <c r="H36" s="42">
        <f t="shared" si="26"/>
        <v>0.27015491621877963</v>
      </c>
      <c r="I36" s="42">
        <f t="shared" si="27"/>
        <v>0.4492481203007519</v>
      </c>
      <c r="J36" s="42">
        <f t="shared" si="28"/>
        <v>0.23641038197845249</v>
      </c>
      <c r="K36" s="42">
        <f t="shared" si="29"/>
        <v>0.24108066184074456</v>
      </c>
      <c r="L36" s="42">
        <f t="shared" si="30"/>
        <v>9.632856253889234E-2</v>
      </c>
      <c r="M36" s="42">
        <f t="shared" si="30"/>
        <v>-0.12191958495460441</v>
      </c>
      <c r="N36" s="42">
        <f t="shared" si="30"/>
        <v>-0.19180116843251807</v>
      </c>
      <c r="O36" s="42">
        <f t="shared" si="31"/>
        <v>-0.10280179148005417</v>
      </c>
      <c r="P36" s="42">
        <f t="shared" si="31"/>
        <v>-9.9897831762969694E-2</v>
      </c>
      <c r="Q36" s="42">
        <f t="shared" si="31"/>
        <v>-0.27917282127031018</v>
      </c>
      <c r="R36" s="42">
        <f t="shared" si="31"/>
        <v>-0.22641509433962265</v>
      </c>
      <c r="S36" s="42">
        <f t="shared" si="31"/>
        <v>-0.25563036916647319</v>
      </c>
      <c r="T36" s="42">
        <f t="shared" si="31"/>
        <v>-0.21730356917644092</v>
      </c>
      <c r="U36" s="42">
        <f t="shared" si="31"/>
        <v>0.28278688524590162</v>
      </c>
      <c r="V36" s="42">
        <f t="shared" si="31"/>
        <v>0.32673424136838769</v>
      </c>
      <c r="W36" s="42">
        <f t="shared" si="31"/>
        <v>-0.24688084840923269</v>
      </c>
      <c r="X36" s="42">
        <f t="shared" si="31"/>
        <v>-6.5259426361585562E-2</v>
      </c>
      <c r="Y36" s="42">
        <f t="shared" si="31"/>
        <v>-1.3134540291089812E-2</v>
      </c>
      <c r="Z36" s="42">
        <f t="shared" si="31"/>
        <v>-0.22430464366718394</v>
      </c>
      <c r="AA36" s="42">
        <f t="shared" si="31"/>
        <v>0.36984882998550422</v>
      </c>
      <c r="AB36" s="42">
        <f t="shared" si="31"/>
        <v>0.23823478710567145</v>
      </c>
      <c r="AC36" s="42">
        <f t="shared" si="36"/>
        <v>0.16870503597122302</v>
      </c>
      <c r="AD36" s="42">
        <f t="shared" si="32"/>
        <v>0.26100338565712528</v>
      </c>
      <c r="AE36" s="42">
        <f t="shared" si="32"/>
        <v>0.18578987150415721</v>
      </c>
      <c r="AF36" s="42">
        <f t="shared" si="32"/>
        <v>0.15606292635389113</v>
      </c>
      <c r="AG36" s="42">
        <f t="shared" si="32"/>
        <v>0.14219759926131118</v>
      </c>
      <c r="AH36" s="42">
        <f t="shared" si="32"/>
        <v>-0.14510617525018307</v>
      </c>
      <c r="AI36" s="42">
        <f t="shared" si="32"/>
        <v>-0.26262111167771546</v>
      </c>
      <c r="AJ36" s="42">
        <f t="shared" si="32"/>
        <v>-0.23169556840077071</v>
      </c>
      <c r="AK36" s="42">
        <f t="shared" si="32"/>
        <v>-0.42252762058744275</v>
      </c>
      <c r="AL36" s="42">
        <f t="shared" si="32"/>
        <v>-0.24925053533190578</v>
      </c>
      <c r="AM36" s="42">
        <f t="shared" si="32"/>
        <v>-0.1443637621023513</v>
      </c>
      <c r="AN36" s="42">
        <f t="shared" si="32"/>
        <v>-0.24482758620689654</v>
      </c>
      <c r="AO36" s="42">
        <f t="shared" si="32"/>
        <v>-6.8128791413905737E-2</v>
      </c>
      <c r="AP36" s="42">
        <f t="shared" si="32"/>
        <v>0.11332953032895988</v>
      </c>
      <c r="AQ36" s="42">
        <f t="shared" si="32"/>
        <v>0.19640331380076784</v>
      </c>
      <c r="AR36" s="42">
        <f t="shared" si="37"/>
        <v>0.19904524699045248</v>
      </c>
      <c r="AS36" s="42">
        <f t="shared" si="33"/>
        <v>0.20455683525287932</v>
      </c>
      <c r="AT36" s="42">
        <f t="shared" si="33"/>
        <v>0.32485055508112726</v>
      </c>
      <c r="AU36" s="42">
        <f t="shared" si="33"/>
        <v>0.31396723526431347</v>
      </c>
      <c r="AV36" s="42">
        <f t="shared" si="33"/>
        <v>0.15769430500259651</v>
      </c>
      <c r="AW36" s="42">
        <f t="shared" si="33"/>
        <v>0.29806692995219292</v>
      </c>
      <c r="AX36" s="42">
        <f t="shared" si="33"/>
        <v>0.21902797473249969</v>
      </c>
      <c r="AY36" s="42">
        <f t="shared" si="33"/>
        <v>-0.1025706940874036</v>
      </c>
      <c r="AZ36" s="42">
        <f t="shared" si="33"/>
        <v>-0.19168660287081341</v>
      </c>
      <c r="BA36" s="42">
        <f t="shared" si="33"/>
        <v>-1.345076060848679E-2</v>
      </c>
      <c r="BB36" s="42">
        <f t="shared" si="33"/>
        <v>0.10437817258883249</v>
      </c>
      <c r="BC36" s="42">
        <f t="shared" si="33"/>
        <v>0.11014036092810083</v>
      </c>
      <c r="BD36" s="42">
        <f t="shared" si="34"/>
        <v>0.68632040965618146</v>
      </c>
      <c r="BE36" s="42">
        <f t="shared" si="34"/>
        <v>0.4232604546243276</v>
      </c>
      <c r="BF36" s="42">
        <f t="shared" si="35"/>
        <v>-4.3890395927946597E-3</v>
      </c>
      <c r="BG36" s="42">
        <f t="shared" si="35"/>
        <v>-0.16580437777437623</v>
      </c>
      <c r="BH36" s="42">
        <f t="shared" si="35"/>
        <v>-2.2753128555176336E-2</v>
      </c>
      <c r="BI36" s="42">
        <f t="shared" si="35"/>
        <v>-0.14799654511998198</v>
      </c>
      <c r="BJ36" s="42">
        <f t="shared" si="35"/>
        <v>0.25572990126939349</v>
      </c>
      <c r="BK36" s="42">
        <f t="shared" si="35"/>
        <v>7.3183573183573186E-2</v>
      </c>
      <c r="BL36" s="42">
        <f t="shared" si="35"/>
        <v>-0.28997547015535569</v>
      </c>
      <c r="BM36" s="42">
        <f t="shared" si="35"/>
        <v>-9.6411626514348883E-2</v>
      </c>
      <c r="BN36" s="42">
        <f t="shared" si="35"/>
        <v>0.23705138662316477</v>
      </c>
      <c r="BO36" s="42">
        <f t="shared" si="35"/>
        <v>0.2432621775323498</v>
      </c>
      <c r="BP36" s="42">
        <f t="shared" si="35"/>
        <v>-3.9013556962444892E-2</v>
      </c>
    </row>
    <row r="37" spans="2:68" ht="17.100000000000001" customHeight="1" thickBot="1" x14ac:dyDescent="0.25">
      <c r="B37" s="66" t="s">
        <v>29</v>
      </c>
      <c r="C37" s="42">
        <f t="shared" si="21"/>
        <v>0.19158006927791099</v>
      </c>
      <c r="D37" s="42">
        <f t="shared" si="22"/>
        <v>0.63128824389451454</v>
      </c>
      <c r="E37" s="42">
        <f t="shared" si="23"/>
        <v>0.81077618688771669</v>
      </c>
      <c r="F37" s="42">
        <f t="shared" si="24"/>
        <v>0.82644831317005996</v>
      </c>
      <c r="G37" s="42">
        <f t="shared" si="25"/>
        <v>0.51551878354203939</v>
      </c>
      <c r="H37" s="42">
        <f t="shared" si="26"/>
        <v>0.12770124481327802</v>
      </c>
      <c r="I37" s="42">
        <f t="shared" si="27"/>
        <v>0.20583461650505638</v>
      </c>
      <c r="J37" s="42">
        <f t="shared" si="28"/>
        <v>0.20218638089340046</v>
      </c>
      <c r="K37" s="42">
        <f t="shared" si="29"/>
        <v>0.26730014459822349</v>
      </c>
      <c r="L37" s="42">
        <f t="shared" si="30"/>
        <v>0.16510655834216414</v>
      </c>
      <c r="M37" s="42">
        <f t="shared" si="30"/>
        <v>5.8705780845556513E-2</v>
      </c>
      <c r="N37" s="42">
        <f t="shared" si="30"/>
        <v>-0.18032162694857554</v>
      </c>
      <c r="O37" s="42">
        <f t="shared" si="31"/>
        <v>-0.15254395156595646</v>
      </c>
      <c r="P37" s="42">
        <f t="shared" si="31"/>
        <v>-0.11553523155049139</v>
      </c>
      <c r="Q37" s="42">
        <f t="shared" si="31"/>
        <v>-0.49018776893988786</v>
      </c>
      <c r="R37" s="42">
        <f t="shared" si="31"/>
        <v>-0.39240921386998934</v>
      </c>
      <c r="S37" s="42">
        <f t="shared" si="31"/>
        <v>-0.20709457602901576</v>
      </c>
      <c r="T37" s="42">
        <f t="shared" si="31"/>
        <v>-0.1867001828153565</v>
      </c>
      <c r="U37" s="42">
        <f t="shared" si="31"/>
        <v>0.22290427776712066</v>
      </c>
      <c r="V37" s="42">
        <f t="shared" si="31"/>
        <v>0.48232595790609822</v>
      </c>
      <c r="W37" s="42">
        <f t="shared" si="31"/>
        <v>-0.16727310531240253</v>
      </c>
      <c r="X37" s="42">
        <f t="shared" si="31"/>
        <v>-0.2340545096937342</v>
      </c>
      <c r="Y37" s="42">
        <f t="shared" si="31"/>
        <v>-3.5450980392156863E-2</v>
      </c>
      <c r="Z37" s="42">
        <f t="shared" si="31"/>
        <v>-0.3049968144170383</v>
      </c>
      <c r="AA37" s="42">
        <f t="shared" si="31"/>
        <v>0.14972950478568456</v>
      </c>
      <c r="AB37" s="42">
        <f t="shared" si="31"/>
        <v>0.23885730007336758</v>
      </c>
      <c r="AC37" s="42">
        <f t="shared" si="36"/>
        <v>0.31251694042391714</v>
      </c>
      <c r="AD37" s="42">
        <f t="shared" si="32"/>
        <v>5.3081892788545484E-2</v>
      </c>
      <c r="AE37" s="42">
        <f t="shared" si="32"/>
        <v>-0.40592876791660631</v>
      </c>
      <c r="AF37" s="42">
        <f t="shared" si="32"/>
        <v>-0.40404189954473108</v>
      </c>
      <c r="AG37" s="42">
        <f t="shared" si="32"/>
        <v>-0.39567156781761109</v>
      </c>
      <c r="AH37" s="42">
        <f t="shared" si="32"/>
        <v>-0.2680732880119383</v>
      </c>
      <c r="AI37" s="42">
        <f t="shared" si="32"/>
        <v>1.0357643331505514E-3</v>
      </c>
      <c r="AJ37" s="42">
        <f t="shared" si="32"/>
        <v>2.1240916713247623E-2</v>
      </c>
      <c r="AK37" s="42">
        <f t="shared" si="32"/>
        <v>0.35873428102788407</v>
      </c>
      <c r="AL37" s="42">
        <f t="shared" si="32"/>
        <v>2.9903154556266638E-2</v>
      </c>
      <c r="AM37" s="42">
        <f t="shared" si="32"/>
        <v>0.31789409616555081</v>
      </c>
      <c r="AN37" s="42">
        <f t="shared" si="32"/>
        <v>6.3309615033752958E-2</v>
      </c>
      <c r="AO37" s="42">
        <f t="shared" si="32"/>
        <v>-0.30833459081535136</v>
      </c>
      <c r="AP37" s="42">
        <f t="shared" si="32"/>
        <v>7.4511960406928784E-2</v>
      </c>
      <c r="AQ37" s="42">
        <f t="shared" si="32"/>
        <v>3.5837990116842931E-2</v>
      </c>
      <c r="AR37" s="42">
        <f t="shared" si="37"/>
        <v>0.22260352322123084</v>
      </c>
      <c r="AS37" s="42">
        <f t="shared" si="33"/>
        <v>9.1993309577485277E-2</v>
      </c>
      <c r="AT37" s="42">
        <f t="shared" si="33"/>
        <v>9.094165813715456E-2</v>
      </c>
      <c r="AU37" s="42">
        <f t="shared" si="33"/>
        <v>0.27763163761202014</v>
      </c>
      <c r="AV37" s="42">
        <f t="shared" si="33"/>
        <v>0.14160741017964071</v>
      </c>
      <c r="AW37" s="42">
        <f t="shared" si="33"/>
        <v>0.42368140649973363</v>
      </c>
      <c r="AX37" s="42">
        <f t="shared" si="33"/>
        <v>0.28535910306328283</v>
      </c>
      <c r="AY37" s="42">
        <f t="shared" si="33"/>
        <v>-0.15068397543271916</v>
      </c>
      <c r="AZ37" s="42">
        <f t="shared" si="33"/>
        <v>-0.31455148957095441</v>
      </c>
      <c r="BA37" s="42">
        <f t="shared" si="33"/>
        <v>3.5924782486668541E-2</v>
      </c>
      <c r="BB37" s="42">
        <f t="shared" si="33"/>
        <v>0.14905109489051094</v>
      </c>
      <c r="BC37" s="42">
        <f t="shared" si="33"/>
        <v>0.24352863834333141</v>
      </c>
      <c r="BD37" s="42">
        <f t="shared" si="34"/>
        <v>0.60445253825738321</v>
      </c>
      <c r="BE37" s="42">
        <f t="shared" si="34"/>
        <v>0.2448593525907807</v>
      </c>
      <c r="BF37" s="42">
        <f t="shared" si="35"/>
        <v>5.8784863092124794E-2</v>
      </c>
      <c r="BG37" s="42">
        <f t="shared" si="35"/>
        <v>-0.27050914892622779</v>
      </c>
      <c r="BH37" s="42">
        <f t="shared" si="35"/>
        <v>1.2628457955470959E-3</v>
      </c>
      <c r="BI37" s="42">
        <f t="shared" si="35"/>
        <v>-0.20309829548050998</v>
      </c>
      <c r="BJ37" s="42">
        <f t="shared" si="35"/>
        <v>0.1810695812737261</v>
      </c>
      <c r="BK37" s="42">
        <f t="shared" si="35"/>
        <v>-0.3707285810003787</v>
      </c>
      <c r="BL37" s="42">
        <f t="shared" si="35"/>
        <v>9.4686974368470594E-2</v>
      </c>
      <c r="BM37" s="42">
        <f t="shared" si="35"/>
        <v>2.0989864531498894E-2</v>
      </c>
      <c r="BN37" s="42">
        <f t="shared" si="35"/>
        <v>0.10645054398851272</v>
      </c>
      <c r="BO37" s="42">
        <f t="shared" si="35"/>
        <v>0.27077042102373405</v>
      </c>
      <c r="BP37" s="42">
        <f t="shared" si="35"/>
        <v>-7.0131681019668685E-2</v>
      </c>
    </row>
    <row r="38" spans="2:68" ht="17.100000000000001" customHeight="1" thickBot="1" x14ac:dyDescent="0.25">
      <c r="B38" s="66" t="s">
        <v>55</v>
      </c>
      <c r="C38" s="42">
        <f t="shared" si="21"/>
        <v>0.20049327711035086</v>
      </c>
      <c r="D38" s="42">
        <f t="shared" si="22"/>
        <v>0.69648857526881724</v>
      </c>
      <c r="E38" s="42">
        <f t="shared" si="23"/>
        <v>0.76598015153132004</v>
      </c>
      <c r="F38" s="42">
        <f t="shared" si="24"/>
        <v>0.94353826850690092</v>
      </c>
      <c r="G38" s="42">
        <f t="shared" si="25"/>
        <v>0.72609185499370399</v>
      </c>
      <c r="H38" s="42">
        <f t="shared" si="26"/>
        <v>0.39772220846744244</v>
      </c>
      <c r="I38" s="42">
        <f t="shared" si="27"/>
        <v>0.39742582633391743</v>
      </c>
      <c r="J38" s="42">
        <f t="shared" si="28"/>
        <v>0.25542095469562903</v>
      </c>
      <c r="K38" s="42">
        <f t="shared" si="29"/>
        <v>0.31844883854866579</v>
      </c>
      <c r="L38" s="42">
        <f t="shared" si="30"/>
        <v>4.3469019024338397E-2</v>
      </c>
      <c r="M38" s="42">
        <f t="shared" si="30"/>
        <v>-1.0507653723082246E-2</v>
      </c>
      <c r="N38" s="42">
        <f t="shared" si="30"/>
        <v>-0.15369490910190872</v>
      </c>
      <c r="O38" s="42">
        <f t="shared" si="31"/>
        <v>-0.17135035964937825</v>
      </c>
      <c r="P38" s="42">
        <f t="shared" si="31"/>
        <v>-0.13539756909078562</v>
      </c>
      <c r="Q38" s="42">
        <f t="shared" si="31"/>
        <v>-0.43447100467596034</v>
      </c>
      <c r="R38" s="42">
        <f t="shared" si="31"/>
        <v>-0.38501679891343199</v>
      </c>
      <c r="S38" s="42">
        <f t="shared" si="31"/>
        <v>-0.25106308205939204</v>
      </c>
      <c r="T38" s="42">
        <f t="shared" si="31"/>
        <v>-0.15683656640226185</v>
      </c>
      <c r="U38" s="42">
        <f t="shared" si="31"/>
        <v>0.27810833784097055</v>
      </c>
      <c r="V38" s="42">
        <f t="shared" si="31"/>
        <v>0.50401022898988723</v>
      </c>
      <c r="W38" s="42">
        <f t="shared" si="31"/>
        <v>-0.16493829477734503</v>
      </c>
      <c r="X38" s="42">
        <f t="shared" si="31"/>
        <v>-0.11121460506706408</v>
      </c>
      <c r="Y38" s="42">
        <f t="shared" si="31"/>
        <v>-1.3301088270858525E-3</v>
      </c>
      <c r="Z38" s="42">
        <f t="shared" si="31"/>
        <v>-0.30037097148156733</v>
      </c>
      <c r="AA38" s="42">
        <f t="shared" si="31"/>
        <v>0.19420094403236682</v>
      </c>
      <c r="AB38" s="42">
        <f t="shared" si="31"/>
        <v>0.16160134143785371</v>
      </c>
      <c r="AC38" s="42">
        <f t="shared" si="36"/>
        <v>1.7919845017556606E-2</v>
      </c>
      <c r="AD38" s="42">
        <f t="shared" si="32"/>
        <v>0.18199392433029549</v>
      </c>
      <c r="AE38" s="42">
        <f t="shared" si="32"/>
        <v>6.6676077545642767E-2</v>
      </c>
      <c r="AF38" s="42">
        <f t="shared" si="32"/>
        <v>3.0674846625766871E-2</v>
      </c>
      <c r="AG38" s="42">
        <f t="shared" si="32"/>
        <v>0.28648745093374567</v>
      </c>
      <c r="AH38" s="42">
        <f t="shared" si="32"/>
        <v>2.0467289719626167E-2</v>
      </c>
      <c r="AI38" s="42">
        <f t="shared" si="32"/>
        <v>-0.14327936830032204</v>
      </c>
      <c r="AJ38" s="42">
        <f t="shared" si="32"/>
        <v>-8.8103991596638662E-2</v>
      </c>
      <c r="AK38" s="42">
        <f t="shared" si="32"/>
        <v>-0.36341361934261013</v>
      </c>
      <c r="AL38" s="42">
        <f t="shared" si="32"/>
        <v>-0.19337851451598131</v>
      </c>
      <c r="AM38" s="42">
        <f t="shared" si="32"/>
        <v>-0.14566706142835076</v>
      </c>
      <c r="AN38" s="42">
        <f t="shared" si="32"/>
        <v>-0.30496760259179267</v>
      </c>
      <c r="AO38" s="42">
        <f t="shared" si="32"/>
        <v>-0.16180101670297747</v>
      </c>
      <c r="AP38" s="42">
        <f t="shared" si="32"/>
        <v>-0.11581038887311949</v>
      </c>
      <c r="AQ38" s="42">
        <f t="shared" si="32"/>
        <v>5.4725168756027003E-2</v>
      </c>
      <c r="AR38" s="42">
        <f t="shared" si="37"/>
        <v>0.22422484635039017</v>
      </c>
      <c r="AS38" s="42">
        <f t="shared" si="33"/>
        <v>0.10535435799688096</v>
      </c>
      <c r="AT38" s="42">
        <f t="shared" si="33"/>
        <v>0.10529695024077046</v>
      </c>
      <c r="AU38" s="42">
        <f t="shared" si="33"/>
        <v>0.17685714285714285</v>
      </c>
      <c r="AV38" s="42">
        <f t="shared" si="33"/>
        <v>0.12917418772563177</v>
      </c>
      <c r="AW38" s="42">
        <f t="shared" si="33"/>
        <v>0.43760777551340335</v>
      </c>
      <c r="AX38" s="42">
        <f t="shared" si="33"/>
        <v>0.42817310485042115</v>
      </c>
      <c r="AY38" s="42">
        <f t="shared" si="33"/>
        <v>3.4280165088613743E-2</v>
      </c>
      <c r="AZ38" s="42">
        <f t="shared" si="33"/>
        <v>-7.8179638325507048E-2</v>
      </c>
      <c r="BA38" s="42">
        <f t="shared" si="33"/>
        <v>0.17381822147102122</v>
      </c>
      <c r="BB38" s="42">
        <f t="shared" si="33"/>
        <v>0.15919629057187018</v>
      </c>
      <c r="BC38" s="42">
        <f t="shared" si="33"/>
        <v>0.24562227125487066</v>
      </c>
      <c r="BD38" s="42">
        <f t="shared" si="34"/>
        <v>0.64931529972780788</v>
      </c>
      <c r="BE38" s="42">
        <f t="shared" si="34"/>
        <v>0.4131080009211166</v>
      </c>
      <c r="BF38" s="42">
        <f t="shared" si="35"/>
        <v>3.7996686493386569E-2</v>
      </c>
      <c r="BG38" s="42">
        <f t="shared" si="35"/>
        <v>-0.26676784063355835</v>
      </c>
      <c r="BH38" s="42">
        <f t="shared" si="35"/>
        <v>1.3477185135842413E-2</v>
      </c>
      <c r="BI38" s="42">
        <f t="shared" si="35"/>
        <v>-0.16077276088308823</v>
      </c>
      <c r="BJ38" s="42">
        <f t="shared" si="35"/>
        <v>0.14168636280995203</v>
      </c>
      <c r="BK38" s="42">
        <f t="shared" si="35"/>
        <v>9.0060514001518974E-2</v>
      </c>
      <c r="BL38" s="42">
        <f t="shared" si="35"/>
        <v>-0.19491830175533231</v>
      </c>
      <c r="BM38" s="42">
        <f t="shared" si="35"/>
        <v>-0.1877556148015801</v>
      </c>
      <c r="BN38" s="42">
        <f t="shared" si="35"/>
        <v>0.12048461935040385</v>
      </c>
      <c r="BO38" s="42">
        <f t="shared" si="35"/>
        <v>0.2812686921979724</v>
      </c>
      <c r="BP38" s="42">
        <f t="shared" si="35"/>
        <v>7.4730667943500126E-2</v>
      </c>
    </row>
    <row r="39" spans="2:68" ht="17.100000000000001" customHeight="1" thickBot="1" x14ac:dyDescent="0.25">
      <c r="B39" s="66" t="s">
        <v>24</v>
      </c>
      <c r="C39" s="42">
        <f t="shared" si="21"/>
        <v>-0.18680203045685279</v>
      </c>
      <c r="D39" s="42">
        <f t="shared" si="22"/>
        <v>0.45621394861038278</v>
      </c>
      <c r="E39" s="42">
        <f t="shared" si="23"/>
        <v>0.59805959805959807</v>
      </c>
      <c r="F39" s="42">
        <f t="shared" si="24"/>
        <v>0.65582655826558267</v>
      </c>
      <c r="G39" s="42">
        <f t="shared" si="25"/>
        <v>1.4619225967540574</v>
      </c>
      <c r="H39" s="42">
        <f t="shared" si="26"/>
        <v>0.32481094706517827</v>
      </c>
      <c r="I39" s="42">
        <f t="shared" si="27"/>
        <v>0.27666955767562879</v>
      </c>
      <c r="J39" s="42">
        <f t="shared" si="28"/>
        <v>0.18494271685761046</v>
      </c>
      <c r="K39" s="42">
        <f t="shared" si="29"/>
        <v>-5.1470588235294115E-2</v>
      </c>
      <c r="L39" s="42">
        <f t="shared" si="30"/>
        <v>6.3060614297363413E-2</v>
      </c>
      <c r="M39" s="42">
        <f t="shared" si="30"/>
        <v>-7.7785326086956527E-2</v>
      </c>
      <c r="N39" s="42">
        <f t="shared" si="30"/>
        <v>-6.4686924493554329E-2</v>
      </c>
      <c r="O39" s="42">
        <f t="shared" si="31"/>
        <v>-7.8855920876770916E-2</v>
      </c>
      <c r="P39" s="42">
        <f t="shared" si="31"/>
        <v>-4.7813858348248528E-2</v>
      </c>
      <c r="Q39" s="42">
        <f t="shared" si="31"/>
        <v>-0.22688766114180478</v>
      </c>
      <c r="R39" s="42">
        <f t="shared" si="31"/>
        <v>-0.24710804824021659</v>
      </c>
      <c r="S39" s="42">
        <f t="shared" si="31"/>
        <v>-7.8641903656413228E-2</v>
      </c>
      <c r="T39" s="42">
        <f t="shared" si="31"/>
        <v>-0.16863587540279271</v>
      </c>
      <c r="U39" s="42">
        <f t="shared" si="31"/>
        <v>0.17675083373034778</v>
      </c>
      <c r="V39" s="42">
        <f t="shared" si="31"/>
        <v>0.28832951945080093</v>
      </c>
      <c r="W39" s="42">
        <f t="shared" si="31"/>
        <v>-0.18677165354330708</v>
      </c>
      <c r="X39" s="42">
        <f t="shared" si="31"/>
        <v>4.4573643410852716E-2</v>
      </c>
      <c r="Y39" s="42">
        <f t="shared" si="31"/>
        <v>0.14736842105263157</v>
      </c>
      <c r="Z39" s="42">
        <f t="shared" si="31"/>
        <v>-0.21669626998223801</v>
      </c>
      <c r="AA39" s="42">
        <f t="shared" si="31"/>
        <v>0.45120061967467079</v>
      </c>
      <c r="AB39" s="42">
        <f t="shared" si="31"/>
        <v>0.19882498453927025</v>
      </c>
      <c r="AC39" s="42">
        <f t="shared" si="36"/>
        <v>-0.10621030345800989</v>
      </c>
      <c r="AD39" s="42">
        <f t="shared" si="32"/>
        <v>6.7055393586005832E-2</v>
      </c>
      <c r="AE39" s="42">
        <f t="shared" si="32"/>
        <v>-0.10221510541766747</v>
      </c>
      <c r="AF39" s="42">
        <f t="shared" si="32"/>
        <v>-0.15579055971111685</v>
      </c>
      <c r="AG39" s="42">
        <f t="shared" si="32"/>
        <v>0.26135017765495461</v>
      </c>
      <c r="AH39" s="42">
        <f t="shared" si="32"/>
        <v>-7.5895567698846381E-2</v>
      </c>
      <c r="AI39" s="42">
        <f t="shared" si="32"/>
        <v>-0.28269916765755054</v>
      </c>
      <c r="AJ39" s="42">
        <f t="shared" si="32"/>
        <v>-0.10143599144515734</v>
      </c>
      <c r="AK39" s="42">
        <f t="shared" si="32"/>
        <v>-0.40156494522691705</v>
      </c>
      <c r="AL39" s="42">
        <f t="shared" si="32"/>
        <v>-8.0814717477003944E-2</v>
      </c>
      <c r="AM39" s="42">
        <f t="shared" si="32"/>
        <v>5.1388313302942398E-2</v>
      </c>
      <c r="AN39" s="42">
        <f t="shared" si="32"/>
        <v>-0.13396803808228494</v>
      </c>
      <c r="AO39" s="42">
        <f t="shared" si="32"/>
        <v>2.5627615062761507E-2</v>
      </c>
      <c r="AP39" s="42">
        <f t="shared" si="32"/>
        <v>0.18155825589706934</v>
      </c>
      <c r="AQ39" s="42">
        <f t="shared" si="32"/>
        <v>0.20575482853764288</v>
      </c>
      <c r="AR39" s="42">
        <f t="shared" si="37"/>
        <v>0.32037691401648999</v>
      </c>
      <c r="AS39" s="42">
        <f t="shared" si="33"/>
        <v>0.20907700152983172</v>
      </c>
      <c r="AT39" s="42">
        <f t="shared" si="33"/>
        <v>0.15486993345432548</v>
      </c>
      <c r="AU39" s="42">
        <f t="shared" si="33"/>
        <v>0.29879045439686169</v>
      </c>
      <c r="AV39" s="42">
        <f t="shared" si="33"/>
        <v>8.1177520071364848E-2</v>
      </c>
      <c r="AW39" s="42">
        <f t="shared" si="33"/>
        <v>0.2205820328975116</v>
      </c>
      <c r="AX39" s="42">
        <f t="shared" si="33"/>
        <v>0.17548454688318491</v>
      </c>
      <c r="AY39" s="42">
        <f t="shared" si="33"/>
        <v>-0.20765164862824062</v>
      </c>
      <c r="AZ39" s="42">
        <f t="shared" si="33"/>
        <v>-0.28437843784378436</v>
      </c>
      <c r="BA39" s="42">
        <f t="shared" si="33"/>
        <v>0.23773324118866621</v>
      </c>
      <c r="BB39" s="42">
        <f t="shared" si="33"/>
        <v>-4.6122994652406414E-2</v>
      </c>
      <c r="BC39" s="42">
        <f t="shared" si="33"/>
        <v>0.30019059720457431</v>
      </c>
      <c r="BD39" s="42">
        <f t="shared" si="34"/>
        <v>0.37390496416246349</v>
      </c>
      <c r="BE39" s="42">
        <f t="shared" si="34"/>
        <v>0.44053714616945222</v>
      </c>
      <c r="BF39" s="42">
        <f t="shared" si="35"/>
        <v>-3.2258064516129031E-2</v>
      </c>
      <c r="BG39" s="42">
        <f t="shared" si="35"/>
        <v>-0.14566874566874566</v>
      </c>
      <c r="BH39" s="42">
        <f t="shared" si="35"/>
        <v>2.8715120051914341E-2</v>
      </c>
      <c r="BI39" s="42">
        <f t="shared" si="35"/>
        <v>-7.4515060715975398E-2</v>
      </c>
      <c r="BJ39" s="42">
        <f t="shared" si="35"/>
        <v>0.14603390985771492</v>
      </c>
      <c r="BK39" s="42">
        <f t="shared" si="35"/>
        <v>-4.2747751096572743E-2</v>
      </c>
      <c r="BL39" s="42">
        <f t="shared" si="35"/>
        <v>-0.21839080459770116</v>
      </c>
      <c r="BM39" s="42">
        <f t="shared" si="35"/>
        <v>2.8517488076311607E-2</v>
      </c>
      <c r="BN39" s="42">
        <f t="shared" si="35"/>
        <v>0.21833639261907062</v>
      </c>
      <c r="BO39" s="42">
        <f t="shared" si="35"/>
        <v>0.18872412972801522</v>
      </c>
      <c r="BP39" s="42">
        <f t="shared" si="35"/>
        <v>-9.1921819758521775E-2</v>
      </c>
    </row>
    <row r="40" spans="2:68" ht="17.100000000000001" customHeight="1" thickBot="1" x14ac:dyDescent="0.25">
      <c r="B40" s="66" t="s">
        <v>10</v>
      </c>
      <c r="C40" s="42">
        <f t="shared" si="21"/>
        <v>1.5232292460015231E-4</v>
      </c>
      <c r="D40" s="42">
        <f t="shared" si="22"/>
        <v>0.49124229646448264</v>
      </c>
      <c r="E40" s="42">
        <f t="shared" si="23"/>
        <v>0.53085004775549183</v>
      </c>
      <c r="F40" s="42">
        <f t="shared" si="24"/>
        <v>0.5988584809015074</v>
      </c>
      <c r="G40" s="42">
        <f t="shared" si="25"/>
        <v>0.54614681693572953</v>
      </c>
      <c r="H40" s="42">
        <f t="shared" si="26"/>
        <v>0.26449157150625341</v>
      </c>
      <c r="I40" s="42">
        <f t="shared" si="27"/>
        <v>0.18230596456201648</v>
      </c>
      <c r="J40" s="42">
        <f t="shared" si="28"/>
        <v>0.18874141876430206</v>
      </c>
      <c r="K40" s="42">
        <f t="shared" si="29"/>
        <v>0.15208825847123719</v>
      </c>
      <c r="L40" s="42">
        <f t="shared" si="30"/>
        <v>4.3003354261632407E-4</v>
      </c>
      <c r="M40" s="42">
        <f t="shared" si="30"/>
        <v>-8.5277044854881273E-2</v>
      </c>
      <c r="N40" s="42">
        <f t="shared" si="30"/>
        <v>-0.23500423500423501</v>
      </c>
      <c r="O40" s="42">
        <f t="shared" si="31"/>
        <v>-7.6350889192886462E-2</v>
      </c>
      <c r="P40" s="42">
        <f t="shared" si="31"/>
        <v>-0.13093191196698761</v>
      </c>
      <c r="Q40" s="42">
        <f t="shared" si="31"/>
        <v>-0.40706126687435101</v>
      </c>
      <c r="R40" s="42">
        <f t="shared" si="31"/>
        <v>-0.2241570206341218</v>
      </c>
      <c r="S40" s="42">
        <f t="shared" si="31"/>
        <v>-0.15458668888271776</v>
      </c>
      <c r="T40" s="42">
        <f t="shared" si="31"/>
        <v>-0.16747452764862994</v>
      </c>
      <c r="U40" s="42">
        <f t="shared" si="31"/>
        <v>0.4944541739638062</v>
      </c>
      <c r="V40" s="42">
        <f t="shared" si="31"/>
        <v>0.52231447846393353</v>
      </c>
      <c r="W40" s="42">
        <f t="shared" si="31"/>
        <v>-0.22632212854483741</v>
      </c>
      <c r="X40" s="42">
        <f t="shared" si="31"/>
        <v>-3.5646387832699621E-4</v>
      </c>
      <c r="Y40" s="42">
        <f t="shared" si="31"/>
        <v>-0.16184895833333332</v>
      </c>
      <c r="Z40" s="42">
        <f t="shared" si="31"/>
        <v>-0.27041077211522074</v>
      </c>
      <c r="AA40" s="42">
        <f t="shared" si="31"/>
        <v>0.26096801585055196</v>
      </c>
      <c r="AB40" s="42">
        <f t="shared" si="31"/>
        <v>0.14727207892547248</v>
      </c>
      <c r="AC40" s="42">
        <f t="shared" si="36"/>
        <v>5.7324840764331211E-2</v>
      </c>
      <c r="AD40" s="42">
        <f t="shared" si="32"/>
        <v>5.3498423081415725E-2</v>
      </c>
      <c r="AE40" s="42">
        <f t="shared" si="32"/>
        <v>2.4915824915824916E-2</v>
      </c>
      <c r="AF40" s="42">
        <f t="shared" si="32"/>
        <v>-6.2370493162038958E-2</v>
      </c>
      <c r="AG40" s="42">
        <f t="shared" si="32"/>
        <v>0.20290919776667646</v>
      </c>
      <c r="AH40" s="42">
        <f t="shared" si="32"/>
        <v>-2.372768599623018E-2</v>
      </c>
      <c r="AI40" s="42">
        <f t="shared" si="32"/>
        <v>-0.20816907577748575</v>
      </c>
      <c r="AJ40" s="42">
        <f t="shared" si="32"/>
        <v>-0.11193370165745857</v>
      </c>
      <c r="AK40" s="42">
        <f t="shared" si="32"/>
        <v>-0.2121656284353243</v>
      </c>
      <c r="AL40" s="42">
        <f t="shared" si="32"/>
        <v>-0.1013060760931289</v>
      </c>
      <c r="AM40" s="42">
        <f t="shared" si="32"/>
        <v>-3.567971234960586E-2</v>
      </c>
      <c r="AN40" s="42">
        <f t="shared" si="32"/>
        <v>-0.11496827174318776</v>
      </c>
      <c r="AO40" s="42">
        <f t="shared" si="32"/>
        <v>-0.10976744186046512</v>
      </c>
      <c r="AP40" s="42">
        <f t="shared" si="32"/>
        <v>-1.4533046884872993E-2</v>
      </c>
      <c r="AQ40" s="42">
        <f t="shared" si="32"/>
        <v>-0.14799942635881255</v>
      </c>
      <c r="AR40" s="42">
        <f t="shared" si="37"/>
        <v>0.33516097286658231</v>
      </c>
      <c r="AS40" s="42">
        <f t="shared" si="33"/>
        <v>0.16091954022988506</v>
      </c>
      <c r="AT40" s="42">
        <f t="shared" si="33"/>
        <v>8.7586560656578605E-2</v>
      </c>
      <c r="AU40" s="42">
        <f t="shared" si="33"/>
        <v>0.70190203669415918</v>
      </c>
      <c r="AV40" s="42">
        <f t="shared" si="33"/>
        <v>4.6962198589028115E-2</v>
      </c>
      <c r="AW40" s="42">
        <f t="shared" si="33"/>
        <v>0.1395139513951395</v>
      </c>
      <c r="AX40" s="42">
        <f t="shared" si="33"/>
        <v>0.34300200448060369</v>
      </c>
      <c r="AY40" s="42">
        <f t="shared" si="33"/>
        <v>-6.7846899416477105E-2</v>
      </c>
      <c r="AZ40" s="42">
        <f t="shared" si="33"/>
        <v>-0.11173690033189178</v>
      </c>
      <c r="BA40" s="42">
        <f t="shared" si="33"/>
        <v>0.1743022643496577</v>
      </c>
      <c r="BB40" s="42">
        <f t="shared" si="33"/>
        <v>0.14925373134328357</v>
      </c>
      <c r="BC40" s="42">
        <f t="shared" si="33"/>
        <v>0.12265251989389921</v>
      </c>
      <c r="BD40" s="42">
        <f t="shared" si="34"/>
        <v>0.39924996975684501</v>
      </c>
      <c r="BE40" s="42">
        <f t="shared" si="34"/>
        <v>0.27495677233429394</v>
      </c>
      <c r="BF40" s="42">
        <f t="shared" si="35"/>
        <v>-5.2236613096448996E-2</v>
      </c>
      <c r="BG40" s="42">
        <f t="shared" si="35"/>
        <v>-0.19487240639160505</v>
      </c>
      <c r="BH40" s="42">
        <f t="shared" si="35"/>
        <v>9.4908024526792853E-2</v>
      </c>
      <c r="BI40" s="42">
        <f t="shared" si="35"/>
        <v>-0.17547277006736467</v>
      </c>
      <c r="BJ40" s="42">
        <f t="shared" si="35"/>
        <v>0.12829346720477738</v>
      </c>
      <c r="BK40" s="42">
        <f t="shared" si="35"/>
        <v>2.2886555965917352E-2</v>
      </c>
      <c r="BL40" s="42">
        <f t="shared" si="35"/>
        <v>-0.15758799112981178</v>
      </c>
      <c r="BM40" s="42">
        <f t="shared" si="35"/>
        <v>-6.7665620465053491E-2</v>
      </c>
      <c r="BN40" s="42">
        <f t="shared" si="35"/>
        <v>0.10710924491421125</v>
      </c>
      <c r="BO40" s="42">
        <f t="shared" si="35"/>
        <v>0.27644270067026322</v>
      </c>
      <c r="BP40" s="42">
        <f t="shared" si="35"/>
        <v>3.1429303278688522E-2</v>
      </c>
    </row>
    <row r="41" spans="2:68" ht="17.100000000000001" customHeight="1" thickBot="1" x14ac:dyDescent="0.25">
      <c r="B41" s="66" t="s">
        <v>297</v>
      </c>
      <c r="C41" s="42">
        <f t="shared" si="21"/>
        <v>-0.10301133740317037</v>
      </c>
      <c r="D41" s="42">
        <f t="shared" si="22"/>
        <v>0.55005048805116119</v>
      </c>
      <c r="E41" s="42">
        <f t="shared" si="23"/>
        <v>0.55633750648196167</v>
      </c>
      <c r="F41" s="42">
        <f t="shared" si="24"/>
        <v>1.226332288401254</v>
      </c>
      <c r="G41" s="42">
        <f t="shared" si="25"/>
        <v>0.63849013440091507</v>
      </c>
      <c r="H41" s="42">
        <f t="shared" si="26"/>
        <v>0.45600625380005211</v>
      </c>
      <c r="I41" s="42">
        <f t="shared" si="27"/>
        <v>0.36370127088390691</v>
      </c>
      <c r="J41" s="42">
        <f t="shared" si="28"/>
        <v>0.11930911480334178</v>
      </c>
      <c r="K41" s="42">
        <f t="shared" si="29"/>
        <v>0.37079828266257114</v>
      </c>
      <c r="L41" s="42">
        <f t="shared" si="30"/>
        <v>0.1946250671120921</v>
      </c>
      <c r="M41" s="42">
        <f t="shared" si="30"/>
        <v>-0.11804537521815009</v>
      </c>
      <c r="N41" s="42">
        <f t="shared" si="30"/>
        <v>-7.2766409482276639E-2</v>
      </c>
      <c r="O41" s="42">
        <f t="shared" si="31"/>
        <v>-0.1555306579751477</v>
      </c>
      <c r="P41" s="42">
        <f t="shared" si="31"/>
        <v>-0.1764999625477516</v>
      </c>
      <c r="Q41" s="42">
        <f t="shared" si="31"/>
        <v>-0.51753205635586508</v>
      </c>
      <c r="R41" s="42">
        <f t="shared" si="31"/>
        <v>-0.44948596581145045</v>
      </c>
      <c r="S41" s="42">
        <f t="shared" si="31"/>
        <v>-0.31148233023760702</v>
      </c>
      <c r="T41" s="42">
        <f t="shared" si="31"/>
        <v>-0.27836395609726516</v>
      </c>
      <c r="U41" s="42">
        <f t="shared" si="31"/>
        <v>0.85087359527520301</v>
      </c>
      <c r="V41" s="42">
        <f t="shared" si="31"/>
        <v>0.82568455640744798</v>
      </c>
      <c r="W41" s="42">
        <f t="shared" si="31"/>
        <v>-0.21704475781729002</v>
      </c>
      <c r="X41" s="42">
        <f t="shared" si="31"/>
        <v>-0.16528717280786523</v>
      </c>
      <c r="Y41" s="42">
        <f t="shared" si="31"/>
        <v>-0.19384860840276547</v>
      </c>
      <c r="Z41" s="42">
        <f t="shared" si="31"/>
        <v>-0.36739958604553496</v>
      </c>
      <c r="AA41" s="42">
        <f t="shared" si="31"/>
        <v>0.29175522989148672</v>
      </c>
      <c r="AB41" s="42">
        <f t="shared" si="31"/>
        <v>0.28031408868978708</v>
      </c>
      <c r="AC41" s="42">
        <f t="shared" si="36"/>
        <v>0.26201209455744917</v>
      </c>
      <c r="AD41" s="42">
        <f t="shared" si="32"/>
        <v>0.1900042676276732</v>
      </c>
      <c r="AE41" s="42">
        <f t="shared" si="32"/>
        <v>1.7710227764787392E-2</v>
      </c>
      <c r="AF41" s="42">
        <f t="shared" si="32"/>
        <v>7.3399905645541746E-2</v>
      </c>
      <c r="AG41" s="42">
        <f t="shared" si="32"/>
        <v>0.20151594354417146</v>
      </c>
      <c r="AH41" s="42">
        <f t="shared" si="32"/>
        <v>-8.2483264265221547E-3</v>
      </c>
      <c r="AI41" s="42">
        <f t="shared" si="32"/>
        <v>-0.30506743819937882</v>
      </c>
      <c r="AJ41" s="42">
        <f t="shared" si="32"/>
        <v>-9.9769256125700478E-2</v>
      </c>
      <c r="AK41" s="42">
        <f t="shared" si="32"/>
        <v>-0.39750561960699005</v>
      </c>
      <c r="AL41" s="42">
        <f t="shared" si="32"/>
        <v>-0.16569568885853189</v>
      </c>
      <c r="AM41" s="42">
        <f t="shared" si="32"/>
        <v>0.25402559235902772</v>
      </c>
      <c r="AN41" s="42">
        <f t="shared" si="32"/>
        <v>-0.24565686154847635</v>
      </c>
      <c r="AO41" s="42">
        <f t="shared" si="32"/>
        <v>-2.9606450836442411E-2</v>
      </c>
      <c r="AP41" s="42">
        <f t="shared" si="32"/>
        <v>0.1261738502287503</v>
      </c>
      <c r="AQ41" s="42">
        <f t="shared" si="32"/>
        <v>0.19924812030075187</v>
      </c>
      <c r="AR41" s="42">
        <f t="shared" si="37"/>
        <v>0.28013591499919099</v>
      </c>
      <c r="AS41" s="42">
        <f t="shared" si="33"/>
        <v>-1.9409649014014634E-2</v>
      </c>
      <c r="AT41" s="42">
        <f t="shared" si="33"/>
        <v>1.0690613641223007E-3</v>
      </c>
      <c r="AU41" s="42">
        <f t="shared" si="33"/>
        <v>0.2309164190041933</v>
      </c>
      <c r="AV41" s="42">
        <f t="shared" si="33"/>
        <v>0.15007373077733305</v>
      </c>
      <c r="AW41" s="42">
        <f t="shared" si="33"/>
        <v>0.44823879086827295</v>
      </c>
      <c r="AX41" s="42">
        <f t="shared" si="33"/>
        <v>0.2653139683895771</v>
      </c>
      <c r="AY41" s="42">
        <f t="shared" si="33"/>
        <v>-0.20555647428476931</v>
      </c>
      <c r="AZ41" s="42">
        <f t="shared" si="33"/>
        <v>-0.48532805802835477</v>
      </c>
      <c r="BA41" s="42">
        <f t="shared" si="33"/>
        <v>0.27238985197152965</v>
      </c>
      <c r="BB41" s="42">
        <f t="shared" si="33"/>
        <v>0.48441983727760712</v>
      </c>
      <c r="BC41" s="42">
        <f t="shared" si="33"/>
        <v>0.21835970024979184</v>
      </c>
      <c r="BD41" s="42">
        <f t="shared" si="34"/>
        <v>0.50282949101315066</v>
      </c>
      <c r="BE41" s="42">
        <f t="shared" si="34"/>
        <v>0.35428278008964581</v>
      </c>
      <c r="BF41" s="42">
        <f t="shared" si="35"/>
        <v>8.8177444963150789E-2</v>
      </c>
      <c r="BG41" s="42">
        <f t="shared" si="35"/>
        <v>-0.29880226480836236</v>
      </c>
      <c r="BH41" s="42">
        <f t="shared" si="35"/>
        <v>6.1482240649295528E-2</v>
      </c>
      <c r="BI41" s="42">
        <f t="shared" si="35"/>
        <v>-0.24881017398767263</v>
      </c>
      <c r="BJ41" s="42">
        <f t="shared" si="35"/>
        <v>0.25392085583714169</v>
      </c>
      <c r="BK41" s="42">
        <f t="shared" si="35"/>
        <v>6.9319334865709972E-2</v>
      </c>
      <c r="BL41" s="42">
        <f t="shared" si="35"/>
        <v>-0.24189316111041181</v>
      </c>
      <c r="BM41" s="42">
        <f t="shared" si="35"/>
        <v>3.0525576345871385E-3</v>
      </c>
      <c r="BN41" s="42">
        <f t="shared" si="35"/>
        <v>0.11443451244047165</v>
      </c>
      <c r="BO41" s="42">
        <f t="shared" si="35"/>
        <v>0.2574582100295929</v>
      </c>
      <c r="BP41" s="42">
        <f t="shared" si="35"/>
        <v>1.0213168081123812E-2</v>
      </c>
    </row>
    <row r="42" spans="2:68" ht="17.100000000000001" customHeight="1" thickBot="1" x14ac:dyDescent="0.25">
      <c r="B42" s="66" t="s">
        <v>298</v>
      </c>
      <c r="C42" s="42">
        <f t="shared" si="21"/>
        <v>1.5166501813386087E-2</v>
      </c>
      <c r="D42" s="42">
        <f t="shared" si="22"/>
        <v>0.9411003236245955</v>
      </c>
      <c r="E42" s="42">
        <f t="shared" si="23"/>
        <v>0.8024939662107804</v>
      </c>
      <c r="F42" s="42">
        <f t="shared" si="24"/>
        <v>1.0067640692640694</v>
      </c>
      <c r="G42" s="42">
        <f t="shared" si="25"/>
        <v>1.4387788242936017</v>
      </c>
      <c r="H42" s="42">
        <f t="shared" si="26"/>
        <v>0.16172057352450817</v>
      </c>
      <c r="I42" s="42">
        <f t="shared" si="27"/>
        <v>0.43584021423789332</v>
      </c>
      <c r="J42" s="42">
        <f t="shared" si="28"/>
        <v>0.11473641634083862</v>
      </c>
      <c r="K42" s="42">
        <f t="shared" si="29"/>
        <v>0.36782527633506457</v>
      </c>
      <c r="L42" s="42">
        <f t="shared" si="30"/>
        <v>0.38418484500574052</v>
      </c>
      <c r="M42" s="42">
        <f t="shared" si="30"/>
        <v>-4.087659309916071E-2</v>
      </c>
      <c r="N42" s="42">
        <f t="shared" si="30"/>
        <v>5.0435413642960815E-2</v>
      </c>
      <c r="O42" s="42">
        <f t="shared" si="31"/>
        <v>-9.7945672281180021E-2</v>
      </c>
      <c r="P42" s="42">
        <f t="shared" si="31"/>
        <v>-0.2969414204250907</v>
      </c>
      <c r="Q42" s="42">
        <f t="shared" si="31"/>
        <v>-0.38632312429103871</v>
      </c>
      <c r="R42" s="42">
        <f t="shared" si="31"/>
        <v>-0.36407599309153715</v>
      </c>
      <c r="S42" s="42">
        <f t="shared" si="31"/>
        <v>-0.26422018348623855</v>
      </c>
      <c r="T42" s="42">
        <f t="shared" si="31"/>
        <v>-0.10558914614363663</v>
      </c>
      <c r="U42" s="42">
        <f t="shared" si="31"/>
        <v>0.37391074729337204</v>
      </c>
      <c r="V42" s="42">
        <f t="shared" si="31"/>
        <v>0.60999456816947306</v>
      </c>
      <c r="W42" s="42">
        <f t="shared" si="31"/>
        <v>-0.2476162534839372</v>
      </c>
      <c r="X42" s="42">
        <f t="shared" si="31"/>
        <v>-3.792250618301731E-3</v>
      </c>
      <c r="Y42" s="42">
        <f t="shared" si="31"/>
        <v>-6.6692292907937725E-2</v>
      </c>
      <c r="Z42" s="42">
        <f t="shared" si="31"/>
        <v>-0.33625730994152048</v>
      </c>
      <c r="AA42" s="42">
        <f t="shared" si="31"/>
        <v>0.28387599922012086</v>
      </c>
      <c r="AB42" s="42">
        <f t="shared" si="31"/>
        <v>0.13637868255544522</v>
      </c>
      <c r="AC42" s="42">
        <f t="shared" si="36"/>
        <v>0.12108731466227347</v>
      </c>
      <c r="AD42" s="42">
        <f t="shared" si="32"/>
        <v>0.12165367671975602</v>
      </c>
      <c r="AE42" s="42">
        <f t="shared" si="32"/>
        <v>-0.12118451025056948</v>
      </c>
      <c r="AF42" s="42">
        <f t="shared" si="32"/>
        <v>-1.4418875618992135E-2</v>
      </c>
      <c r="AG42" s="42">
        <f t="shared" si="32"/>
        <v>8.1557678177810428E-2</v>
      </c>
      <c r="AH42" s="42">
        <f t="shared" si="32"/>
        <v>7.5528700906344411E-4</v>
      </c>
      <c r="AI42" s="42">
        <f t="shared" si="32"/>
        <v>-6.0998790392258508E-2</v>
      </c>
      <c r="AJ42" s="42">
        <f t="shared" si="32"/>
        <v>-9.7679917245455883E-2</v>
      </c>
      <c r="AK42" s="42">
        <f t="shared" si="32"/>
        <v>-0.33848505434782611</v>
      </c>
      <c r="AL42" s="42">
        <f t="shared" si="32"/>
        <v>-0.22898113207547169</v>
      </c>
      <c r="AM42" s="42">
        <f t="shared" si="32"/>
        <v>-0.15550239234449761</v>
      </c>
      <c r="AN42" s="42">
        <f t="shared" si="32"/>
        <v>-0.24975433999344906</v>
      </c>
      <c r="AO42" s="42">
        <f t="shared" si="32"/>
        <v>-0.10783055198973042</v>
      </c>
      <c r="AP42" s="42">
        <f t="shared" si="32"/>
        <v>-1.4095536413469069E-2</v>
      </c>
      <c r="AQ42" s="42">
        <f t="shared" si="32"/>
        <v>0.24319023752451516</v>
      </c>
      <c r="AR42" s="42">
        <f t="shared" si="37"/>
        <v>0.24623444662737393</v>
      </c>
      <c r="AS42" s="42">
        <f t="shared" si="33"/>
        <v>0.16633093525179857</v>
      </c>
      <c r="AT42" s="42">
        <f t="shared" si="33"/>
        <v>0.16163621922160445</v>
      </c>
      <c r="AU42" s="42">
        <f t="shared" si="33"/>
        <v>0.30078878177037688</v>
      </c>
      <c r="AV42" s="42">
        <f t="shared" si="33"/>
        <v>0.15887195655981784</v>
      </c>
      <c r="AW42" s="42">
        <f t="shared" si="33"/>
        <v>0.50801875154206766</v>
      </c>
      <c r="AX42" s="42">
        <f t="shared" si="33"/>
        <v>0.29948717948717951</v>
      </c>
      <c r="AY42" s="42">
        <f t="shared" si="33"/>
        <v>-0.14499393612720657</v>
      </c>
      <c r="AZ42" s="42">
        <f t="shared" si="33"/>
        <v>-0.15795042321644498</v>
      </c>
      <c r="BA42" s="42">
        <f t="shared" si="33"/>
        <v>-5.3337696335078531E-2</v>
      </c>
      <c r="BB42" s="42">
        <f t="shared" si="33"/>
        <v>0.20770849776374639</v>
      </c>
      <c r="BC42" s="42">
        <f t="shared" si="33"/>
        <v>0.24129235618597319</v>
      </c>
      <c r="BD42" s="42">
        <f t="shared" si="34"/>
        <v>0.70459162941893538</v>
      </c>
      <c r="BE42" s="42">
        <f t="shared" si="34"/>
        <v>0.39113230035756852</v>
      </c>
      <c r="BF42" s="42">
        <f t="shared" si="35"/>
        <v>0.19167894718804621</v>
      </c>
      <c r="BG42" s="42">
        <f t="shared" si="35"/>
        <v>-0.27079259174048087</v>
      </c>
      <c r="BH42" s="42">
        <f t="shared" si="35"/>
        <v>6.3929641899353212E-2</v>
      </c>
      <c r="BI42" s="42">
        <f t="shared" si="35"/>
        <v>-0.18712236349482894</v>
      </c>
      <c r="BJ42" s="42">
        <f t="shared" si="35"/>
        <v>0.16352774864334899</v>
      </c>
      <c r="BK42" s="42">
        <f t="shared" si="35"/>
        <v>-1.7558299039780522E-2</v>
      </c>
      <c r="BL42" s="42">
        <f t="shared" si="35"/>
        <v>-0.18047632345314557</v>
      </c>
      <c r="BM42" s="42">
        <f t="shared" si="35"/>
        <v>-0.13931752908533321</v>
      </c>
      <c r="BN42" s="42">
        <f t="shared" si="35"/>
        <v>0.20564447712233472</v>
      </c>
      <c r="BO42" s="42">
        <f t="shared" si="35"/>
        <v>0.30182483463902049</v>
      </c>
      <c r="BP42" s="42">
        <f t="shared" si="35"/>
        <v>-3.1278152138661669E-2</v>
      </c>
    </row>
    <row r="43" spans="2:68" ht="17.100000000000001" customHeight="1" thickBot="1" x14ac:dyDescent="0.25">
      <c r="B43" s="66" t="s">
        <v>299</v>
      </c>
      <c r="C43" s="42">
        <f t="shared" si="21"/>
        <v>0.1733800350262697</v>
      </c>
      <c r="D43" s="42">
        <f t="shared" si="22"/>
        <v>0.94483450351053155</v>
      </c>
      <c r="E43" s="42">
        <f t="shared" si="23"/>
        <v>0.90896551724137931</v>
      </c>
      <c r="F43" s="42">
        <f t="shared" si="24"/>
        <v>1.0615384615384615</v>
      </c>
      <c r="G43" s="42">
        <f t="shared" si="25"/>
        <v>0.72238805970149256</v>
      </c>
      <c r="H43" s="42">
        <f t="shared" si="26"/>
        <v>0.18205260443527591</v>
      </c>
      <c r="I43" s="42">
        <f t="shared" si="27"/>
        <v>0.52817919075144504</v>
      </c>
      <c r="J43" s="42">
        <f t="shared" si="28"/>
        <v>0.1875</v>
      </c>
      <c r="K43" s="42">
        <f t="shared" si="29"/>
        <v>0.18240901213171576</v>
      </c>
      <c r="L43" s="42">
        <f t="shared" si="30"/>
        <v>-1.7888307155322861E-2</v>
      </c>
      <c r="M43" s="42">
        <f t="shared" si="30"/>
        <v>-0.19527186761229315</v>
      </c>
      <c r="N43" s="42">
        <f t="shared" si="30"/>
        <v>-5.3809897879025924E-2</v>
      </c>
      <c r="O43" s="42">
        <f t="shared" si="31"/>
        <v>4.1407108831073652E-2</v>
      </c>
      <c r="P43" s="42">
        <f t="shared" si="31"/>
        <v>-0.1408262994224789</v>
      </c>
      <c r="Q43" s="42">
        <f t="shared" si="31"/>
        <v>-0.42890716803760282</v>
      </c>
      <c r="R43" s="42">
        <f t="shared" si="31"/>
        <v>-0.40099626400996263</v>
      </c>
      <c r="S43" s="42">
        <f t="shared" si="31"/>
        <v>-0.366643209007741</v>
      </c>
      <c r="T43" s="42">
        <f t="shared" si="31"/>
        <v>2.2233712512926575E-2</v>
      </c>
      <c r="U43" s="42">
        <f t="shared" si="31"/>
        <v>0.40843621399176955</v>
      </c>
      <c r="V43" s="42">
        <f t="shared" si="31"/>
        <v>0.27096327096327094</v>
      </c>
      <c r="W43" s="42">
        <f t="shared" si="31"/>
        <v>-0.24333333333333335</v>
      </c>
      <c r="X43" s="42">
        <f t="shared" si="31"/>
        <v>-0.13808801213960548</v>
      </c>
      <c r="Y43" s="42">
        <f t="shared" si="31"/>
        <v>-0.1789627465303141</v>
      </c>
      <c r="Z43" s="42">
        <f t="shared" si="31"/>
        <v>-0.19956379498364232</v>
      </c>
      <c r="AA43" s="42">
        <f t="shared" si="31"/>
        <v>0.21218795888399414</v>
      </c>
      <c r="AB43" s="42">
        <f t="shared" si="31"/>
        <v>-7.3943661971830985E-2</v>
      </c>
      <c r="AC43" s="42">
        <f t="shared" si="36"/>
        <v>8.0071174377224205E-2</v>
      </c>
      <c r="AD43" s="42">
        <f t="shared" si="32"/>
        <v>3.9509536784741145E-2</v>
      </c>
      <c r="AE43" s="42">
        <f t="shared" si="32"/>
        <v>0.20109024833434283</v>
      </c>
      <c r="AF43" s="42">
        <f t="shared" si="32"/>
        <v>0.20405576679340937</v>
      </c>
      <c r="AG43" s="42">
        <f t="shared" si="32"/>
        <v>0.13261943986820429</v>
      </c>
      <c r="AH43" s="42">
        <f t="shared" si="32"/>
        <v>1.5727391874180863E-2</v>
      </c>
      <c r="AI43" s="42">
        <f t="shared" si="32"/>
        <v>-0.26979324256177512</v>
      </c>
      <c r="AJ43" s="42">
        <f t="shared" si="32"/>
        <v>-0.20105263157894737</v>
      </c>
      <c r="AK43" s="42">
        <f t="shared" si="32"/>
        <v>-0.41963636363636364</v>
      </c>
      <c r="AL43" s="42">
        <f t="shared" si="32"/>
        <v>-0.1967741935483871</v>
      </c>
      <c r="AM43" s="42">
        <f t="shared" si="32"/>
        <v>-0.2106353591160221</v>
      </c>
      <c r="AN43" s="42">
        <f t="shared" si="32"/>
        <v>-0.29644268774703558</v>
      </c>
      <c r="AO43" s="42">
        <f t="shared" si="32"/>
        <v>-2.6315789473684209E-2</v>
      </c>
      <c r="AP43" s="42">
        <f t="shared" si="32"/>
        <v>2.5702811244979921E-2</v>
      </c>
      <c r="AQ43" s="42">
        <f t="shared" si="32"/>
        <v>8.3114610673665795E-2</v>
      </c>
      <c r="AR43" s="42">
        <f t="shared" si="37"/>
        <v>0.1601123595505618</v>
      </c>
      <c r="AS43" s="42">
        <f t="shared" si="33"/>
        <v>0.24324324324324326</v>
      </c>
      <c r="AT43" s="42">
        <f t="shared" si="33"/>
        <v>-3.4455755677368832E-2</v>
      </c>
      <c r="AU43" s="42">
        <f t="shared" si="33"/>
        <v>0.23182552504038773</v>
      </c>
      <c r="AV43" s="42">
        <f t="shared" si="33"/>
        <v>9.3623890234059731E-2</v>
      </c>
      <c r="AW43" s="42">
        <f t="shared" si="33"/>
        <v>0.30538302277432711</v>
      </c>
      <c r="AX43" s="42">
        <f t="shared" si="33"/>
        <v>0.25466342254663421</v>
      </c>
      <c r="AY43" s="42">
        <f t="shared" si="33"/>
        <v>-0.2078688524590164</v>
      </c>
      <c r="AZ43" s="42">
        <f t="shared" si="33"/>
        <v>-0.10996309963099631</v>
      </c>
      <c r="BA43" s="42">
        <f t="shared" si="33"/>
        <v>-0.23949246629659002</v>
      </c>
      <c r="BB43" s="42">
        <f t="shared" si="33"/>
        <v>0.47446670976082739</v>
      </c>
      <c r="BC43" s="42">
        <f t="shared" si="33"/>
        <v>0.25248344370860926</v>
      </c>
      <c r="BD43" s="42">
        <f t="shared" si="34"/>
        <v>0.74359631147540983</v>
      </c>
      <c r="BE43" s="42">
        <f t="shared" si="34"/>
        <v>0.36051123843102689</v>
      </c>
      <c r="BF43" s="42">
        <f t="shared" si="35"/>
        <v>-1.8356548968793868E-2</v>
      </c>
      <c r="BG43" s="42">
        <f t="shared" si="35"/>
        <v>-0.20899791002089979</v>
      </c>
      <c r="BH43" s="42">
        <f t="shared" si="35"/>
        <v>-2.9342233347239604E-2</v>
      </c>
      <c r="BI43" s="42">
        <f t="shared" si="35"/>
        <v>-0.18939828080229226</v>
      </c>
      <c r="BJ43" s="42">
        <f t="shared" si="35"/>
        <v>5.4966419229409688E-2</v>
      </c>
      <c r="BK43" s="42">
        <f t="shared" si="35"/>
        <v>0.14055955771486012</v>
      </c>
      <c r="BL43" s="42">
        <f t="shared" si="35"/>
        <v>-0.2642479435957697</v>
      </c>
      <c r="BM43" s="42">
        <f t="shared" si="35"/>
        <v>-0.14853264124575763</v>
      </c>
      <c r="BN43" s="42">
        <f t="shared" si="35"/>
        <v>9.636576787807738E-2</v>
      </c>
      <c r="BO43" s="42">
        <f t="shared" si="35"/>
        <v>0.21642429426860565</v>
      </c>
      <c r="BP43" s="42">
        <f t="shared" si="35"/>
        <v>-5.9774964838255973E-3</v>
      </c>
    </row>
    <row r="44" spans="2:68" ht="17.100000000000001" customHeight="1" thickBot="1" x14ac:dyDescent="0.25">
      <c r="B44" s="66" t="s">
        <v>58</v>
      </c>
      <c r="C44" s="42">
        <f t="shared" si="21"/>
        <v>-9.6551724137931033E-2</v>
      </c>
      <c r="D44" s="42">
        <f t="shared" si="22"/>
        <v>0.4332010582010582</v>
      </c>
      <c r="E44" s="42">
        <f t="shared" si="23"/>
        <v>0.23296858453935756</v>
      </c>
      <c r="F44" s="42">
        <f t="shared" si="24"/>
        <v>0.78716935238674368</v>
      </c>
      <c r="G44" s="42">
        <f t="shared" si="25"/>
        <v>0.29820241319871954</v>
      </c>
      <c r="H44" s="42">
        <f t="shared" si="26"/>
        <v>0.38232579603137978</v>
      </c>
      <c r="I44" s="42">
        <f t="shared" si="27"/>
        <v>0.30833094760950475</v>
      </c>
      <c r="J44" s="42">
        <f t="shared" si="28"/>
        <v>8.7784960871044579E-2</v>
      </c>
      <c r="K44" s="42">
        <f t="shared" si="29"/>
        <v>0.31695751138088013</v>
      </c>
      <c r="L44" s="42">
        <f t="shared" si="30"/>
        <v>-3.3216491403772322E-2</v>
      </c>
      <c r="M44" s="42">
        <f t="shared" si="30"/>
        <v>-6.4332603938730859E-2</v>
      </c>
      <c r="N44" s="42">
        <f t="shared" si="30"/>
        <v>-0.18611197998123241</v>
      </c>
      <c r="O44" s="42">
        <f t="shared" si="31"/>
        <v>5.3291084545585482E-2</v>
      </c>
      <c r="P44" s="42">
        <f t="shared" si="31"/>
        <v>-8.3908839779005526E-2</v>
      </c>
      <c r="Q44" s="42">
        <f t="shared" si="31"/>
        <v>-0.38119738072965387</v>
      </c>
      <c r="R44" s="42">
        <f t="shared" si="31"/>
        <v>-0.26825518831667949</v>
      </c>
      <c r="S44" s="42">
        <f t="shared" si="31"/>
        <v>-0.37741009161766714</v>
      </c>
      <c r="T44" s="42">
        <f t="shared" si="31"/>
        <v>-3.4677723332076894E-2</v>
      </c>
      <c r="U44" s="42">
        <f t="shared" si="31"/>
        <v>0.45049130763416478</v>
      </c>
      <c r="V44" s="42">
        <f t="shared" si="31"/>
        <v>0.73765756302521013</v>
      </c>
      <c r="W44" s="42">
        <f t="shared" si="31"/>
        <v>-5.9960465627059083E-2</v>
      </c>
      <c r="X44" s="42">
        <f t="shared" si="31"/>
        <v>-0.10386567746973838</v>
      </c>
      <c r="Y44" s="42">
        <f t="shared" si="31"/>
        <v>-4.5336112558624284E-2</v>
      </c>
      <c r="Z44" s="42">
        <f t="shared" si="31"/>
        <v>-0.27368898292277466</v>
      </c>
      <c r="AA44" s="42">
        <f t="shared" si="31"/>
        <v>0.25116822429906543</v>
      </c>
      <c r="AB44" s="42">
        <f t="shared" si="31"/>
        <v>0.1272331154684096</v>
      </c>
      <c r="AC44" s="42">
        <f t="shared" si="36"/>
        <v>-8.0513100436681223E-2</v>
      </c>
      <c r="AD44" s="42">
        <f t="shared" si="32"/>
        <v>-4.2446941323345817E-2</v>
      </c>
      <c r="AE44" s="42">
        <f t="shared" si="32"/>
        <v>8.8141923436041089E-2</v>
      </c>
      <c r="AF44" s="42">
        <f t="shared" si="32"/>
        <v>-3.3049864708156164E-2</v>
      </c>
      <c r="AG44" s="42">
        <f t="shared" si="32"/>
        <v>0.29266844761056693</v>
      </c>
      <c r="AH44" s="42">
        <f t="shared" si="32"/>
        <v>-3.4767492394611035E-2</v>
      </c>
      <c r="AI44" s="42">
        <f t="shared" si="32"/>
        <v>-0.32898575596361762</v>
      </c>
      <c r="AJ44" s="42">
        <f t="shared" si="32"/>
        <v>-0.13931641015390767</v>
      </c>
      <c r="AK44" s="42">
        <f t="shared" si="32"/>
        <v>-0.2884041331802526</v>
      </c>
      <c r="AL44" s="42">
        <f t="shared" si="32"/>
        <v>-0.1404772624943719</v>
      </c>
      <c r="AM44" s="42">
        <f t="shared" si="32"/>
        <v>8.1841432225063945E-2</v>
      </c>
      <c r="AN44" s="42">
        <f t="shared" si="32"/>
        <v>-0.14770088248954946</v>
      </c>
      <c r="AO44" s="42">
        <f t="shared" si="32"/>
        <v>-9.3901258470474341E-2</v>
      </c>
      <c r="AP44" s="42">
        <f t="shared" si="32"/>
        <v>-1.3095861707700367E-3</v>
      </c>
      <c r="AQ44" s="42">
        <f t="shared" si="32"/>
        <v>-0.10283687943262411</v>
      </c>
      <c r="AR44" s="42">
        <f t="shared" si="37"/>
        <v>0.14359673024523162</v>
      </c>
      <c r="AS44" s="42">
        <f t="shared" si="33"/>
        <v>0.26602564102564102</v>
      </c>
      <c r="AT44" s="42">
        <f t="shared" si="33"/>
        <v>4.3797534749541046E-2</v>
      </c>
      <c r="AU44" s="42">
        <f t="shared" si="33"/>
        <v>0.31304347826086959</v>
      </c>
      <c r="AV44" s="42">
        <f t="shared" si="33"/>
        <v>0.11484393614486538</v>
      </c>
      <c r="AW44" s="42">
        <f t="shared" si="33"/>
        <v>7.6793248945147677E-2</v>
      </c>
      <c r="AX44" s="42">
        <f t="shared" si="33"/>
        <v>0.30653266331658291</v>
      </c>
      <c r="AY44" s="42">
        <f t="shared" si="33"/>
        <v>-0.11679711017459361</v>
      </c>
      <c r="AZ44" s="42">
        <f t="shared" si="33"/>
        <v>-0.39602479162214149</v>
      </c>
      <c r="BA44" s="42">
        <f t="shared" si="33"/>
        <v>0.20637408568443052</v>
      </c>
      <c r="BB44" s="42">
        <f t="shared" si="33"/>
        <v>0.10788461538461538</v>
      </c>
      <c r="BC44" s="42">
        <f t="shared" si="33"/>
        <v>0.43081117927743695</v>
      </c>
      <c r="BD44" s="42">
        <f t="shared" si="34"/>
        <v>0.3023971849571146</v>
      </c>
      <c r="BE44" s="42">
        <f t="shared" si="34"/>
        <v>0.25109760216143195</v>
      </c>
      <c r="BF44" s="42">
        <f t="shared" si="35"/>
        <v>-5.3988392495613448E-4</v>
      </c>
      <c r="BG44" s="42">
        <f t="shared" si="35"/>
        <v>-0.14143596668917399</v>
      </c>
      <c r="BH44" s="42">
        <f t="shared" si="35"/>
        <v>5.5418654642688615E-2</v>
      </c>
      <c r="BI44" s="42">
        <f t="shared" si="35"/>
        <v>-0.13859910581222057</v>
      </c>
      <c r="BJ44" s="42">
        <f t="shared" si="35"/>
        <v>6.6897347174163777E-2</v>
      </c>
      <c r="BK44" s="42">
        <f t="shared" si="35"/>
        <v>6.0918918918918916E-2</v>
      </c>
      <c r="BL44" s="42">
        <f t="shared" si="35"/>
        <v>-0.22897029602078769</v>
      </c>
      <c r="BM44" s="42">
        <f t="shared" si="35"/>
        <v>-4.0441419414524546E-2</v>
      </c>
      <c r="BN44" s="42">
        <f t="shared" si="35"/>
        <v>6.9278975277184768E-2</v>
      </c>
      <c r="BO44" s="42">
        <f t="shared" si="35"/>
        <v>0.20370966703162233</v>
      </c>
      <c r="BP44" s="42">
        <f t="shared" si="35"/>
        <v>-5.799892990904227E-2</v>
      </c>
    </row>
    <row r="45" spans="2:68" ht="17.100000000000001" customHeight="1" thickBot="1" x14ac:dyDescent="0.25">
      <c r="B45" s="66" t="s">
        <v>11</v>
      </c>
      <c r="C45" s="42">
        <f t="shared" si="21"/>
        <v>-0.26939351198871653</v>
      </c>
      <c r="D45" s="42">
        <f t="shared" si="22"/>
        <v>0.78672985781990523</v>
      </c>
      <c r="E45" s="42">
        <f t="shared" si="23"/>
        <v>2.2328159645232817</v>
      </c>
      <c r="F45" s="42">
        <f t="shared" si="24"/>
        <v>1.2350427350427351</v>
      </c>
      <c r="G45" s="42">
        <f t="shared" si="25"/>
        <v>2.1235521235521237</v>
      </c>
      <c r="H45" s="42">
        <f t="shared" si="26"/>
        <v>0.44031830238726788</v>
      </c>
      <c r="I45" s="42">
        <f t="shared" si="27"/>
        <v>-0.22770919067215364</v>
      </c>
      <c r="J45" s="42">
        <f t="shared" si="28"/>
        <v>-0.12683237731038879</v>
      </c>
      <c r="K45" s="42">
        <f t="shared" si="29"/>
        <v>0.29295426452410384</v>
      </c>
      <c r="L45" s="42">
        <f t="shared" si="30"/>
        <v>0.15776550030693678</v>
      </c>
      <c r="M45" s="42">
        <f t="shared" si="30"/>
        <v>-0.16785079928952043</v>
      </c>
      <c r="N45" s="42">
        <f t="shared" si="30"/>
        <v>-0.22773722627737225</v>
      </c>
      <c r="O45" s="42">
        <f t="shared" si="31"/>
        <v>-0.26147227533460804</v>
      </c>
      <c r="P45" s="42">
        <f t="shared" si="31"/>
        <v>-0.35047720042417818</v>
      </c>
      <c r="Q45" s="42">
        <f t="shared" si="31"/>
        <v>-0.46211312700106721</v>
      </c>
      <c r="R45" s="42">
        <f t="shared" si="31"/>
        <v>-0.13137996219281664</v>
      </c>
      <c r="S45" s="42">
        <f t="shared" si="31"/>
        <v>-0.37475728155339805</v>
      </c>
      <c r="T45" s="42">
        <f t="shared" si="31"/>
        <v>-0.18938775510204081</v>
      </c>
      <c r="U45" s="42">
        <f t="shared" si="31"/>
        <v>0.55753968253968256</v>
      </c>
      <c r="V45" s="42">
        <f t="shared" si="31"/>
        <v>0.26659412404787813</v>
      </c>
      <c r="W45" s="42">
        <f t="shared" si="31"/>
        <v>-0.2236024844720497</v>
      </c>
      <c r="X45" s="42">
        <f t="shared" si="31"/>
        <v>-0.11379657603222558</v>
      </c>
      <c r="Y45" s="42">
        <f t="shared" si="31"/>
        <v>-0.14140127388535031</v>
      </c>
      <c r="Z45" s="42">
        <f t="shared" si="31"/>
        <v>-8.5910652920962199E-2</v>
      </c>
      <c r="AA45" s="42">
        <f t="shared" si="31"/>
        <v>0.56133333333333335</v>
      </c>
      <c r="AB45" s="42">
        <f t="shared" si="31"/>
        <v>6.8181818181818177E-2</v>
      </c>
      <c r="AC45" s="42">
        <f t="shared" si="36"/>
        <v>0.25074183976261127</v>
      </c>
      <c r="AD45" s="42">
        <f t="shared" si="32"/>
        <v>0.21052631578947367</v>
      </c>
      <c r="AE45" s="42">
        <f t="shared" si="32"/>
        <v>-6.8317677198975234E-3</v>
      </c>
      <c r="AF45" s="42">
        <f t="shared" si="32"/>
        <v>0.11382978723404255</v>
      </c>
      <c r="AG45" s="42">
        <f t="shared" si="32"/>
        <v>0.24199288256227758</v>
      </c>
      <c r="AH45" s="42">
        <f t="shared" si="32"/>
        <v>-0.23680124223602483</v>
      </c>
      <c r="AI45" s="42">
        <f t="shared" si="32"/>
        <v>-0.33791917454858128</v>
      </c>
      <c r="AJ45" s="42">
        <f t="shared" si="32"/>
        <v>-0.13085004775549189</v>
      </c>
      <c r="AK45" s="42">
        <f t="shared" si="32"/>
        <v>-0.38872970391595035</v>
      </c>
      <c r="AL45" s="42">
        <f t="shared" si="32"/>
        <v>-0.18209562563580875</v>
      </c>
      <c r="AM45" s="42">
        <f t="shared" si="32"/>
        <v>0.17012987012987013</v>
      </c>
      <c r="AN45" s="42">
        <f t="shared" si="32"/>
        <v>-0.2032967032967033</v>
      </c>
      <c r="AO45" s="42">
        <f t="shared" si="32"/>
        <v>-0.26406249999999998</v>
      </c>
      <c r="AP45" s="42">
        <f t="shared" si="32"/>
        <v>0.10074626865671642</v>
      </c>
      <c r="AQ45" s="42">
        <f t="shared" si="32"/>
        <v>6.4372918978912314E-2</v>
      </c>
      <c r="AR45" s="42">
        <f t="shared" si="37"/>
        <v>0.10344827586206896</v>
      </c>
      <c r="AS45" s="42">
        <f t="shared" si="33"/>
        <v>0.41825902335456477</v>
      </c>
      <c r="AT45" s="42">
        <f t="shared" si="33"/>
        <v>5.6497175141242938E-2</v>
      </c>
      <c r="AU45" s="42">
        <f t="shared" si="33"/>
        <v>0.21063607924921793</v>
      </c>
      <c r="AV45" s="42">
        <f t="shared" si="33"/>
        <v>0.20250000000000001</v>
      </c>
      <c r="AW45" s="42">
        <f t="shared" si="33"/>
        <v>0.28293413173652693</v>
      </c>
      <c r="AX45" s="42">
        <f t="shared" si="33"/>
        <v>0.26737967914438504</v>
      </c>
      <c r="AY45" s="42">
        <f t="shared" si="33"/>
        <v>-0.16365202411714039</v>
      </c>
      <c r="AZ45" s="42">
        <f t="shared" si="33"/>
        <v>-0.21725571725571727</v>
      </c>
      <c r="BA45" s="42">
        <f t="shared" si="33"/>
        <v>-0.10618436406067679</v>
      </c>
      <c r="BB45" s="42">
        <f t="shared" si="33"/>
        <v>0.41518987341772151</v>
      </c>
      <c r="BC45" s="42">
        <f t="shared" si="33"/>
        <v>2.4716786817713696E-2</v>
      </c>
      <c r="BD45" s="42">
        <f t="shared" si="34"/>
        <v>0.87414829659318638</v>
      </c>
      <c r="BE45" s="42">
        <f t="shared" si="34"/>
        <v>0.22818648417450813</v>
      </c>
      <c r="BF45" s="42">
        <f t="shared" si="35"/>
        <v>4.0048755006094373E-2</v>
      </c>
      <c r="BG45" s="42">
        <f t="shared" si="35"/>
        <v>-0.29800770132261845</v>
      </c>
      <c r="BH45" s="42">
        <f t="shared" si="35"/>
        <v>-6.7970426901979492E-2</v>
      </c>
      <c r="BI45" s="42">
        <f t="shared" si="35"/>
        <v>-0.13817809621289662</v>
      </c>
      <c r="BJ45" s="42">
        <f t="shared" si="35"/>
        <v>0.25950118764845603</v>
      </c>
      <c r="BK45" s="42">
        <f t="shared" si="35"/>
        <v>-4.7147571900047147E-4</v>
      </c>
      <c r="BL45" s="42">
        <f t="shared" si="35"/>
        <v>-0.26320754716981132</v>
      </c>
      <c r="BM45" s="42">
        <f t="shared" si="35"/>
        <v>-4.5454545454545456E-2</v>
      </c>
      <c r="BN45" s="42">
        <f t="shared" si="35"/>
        <v>0.12743125419181758</v>
      </c>
      <c r="BO45" s="42">
        <f t="shared" si="35"/>
        <v>0.2388459250446163</v>
      </c>
      <c r="BP45" s="42">
        <f t="shared" si="35"/>
        <v>4.8019207683073231E-4</v>
      </c>
    </row>
    <row r="46" spans="2:68" ht="17.100000000000001" customHeight="1" thickBot="1" x14ac:dyDescent="0.25">
      <c r="B46" s="68" t="s">
        <v>25</v>
      </c>
      <c r="C46" s="78">
        <f t="shared" si="21"/>
        <v>3.6004932182490755E-2</v>
      </c>
      <c r="D46" s="78">
        <f t="shared" si="22"/>
        <v>0.59175650328716778</v>
      </c>
      <c r="E46" s="78">
        <f t="shared" si="23"/>
        <v>0.72004950795403522</v>
      </c>
      <c r="F46" s="78">
        <f t="shared" si="24"/>
        <v>0.86355851900791958</v>
      </c>
      <c r="G46" s="78">
        <f t="shared" si="25"/>
        <v>0.70640816226021719</v>
      </c>
      <c r="H46" s="78">
        <f t="shared" si="26"/>
        <v>0.28747418600360652</v>
      </c>
      <c r="I46" s="78">
        <f t="shared" si="27"/>
        <v>0.25869306036641715</v>
      </c>
      <c r="J46" s="78">
        <f t="shared" si="28"/>
        <v>0.18596145862003013</v>
      </c>
      <c r="K46" s="78">
        <f t="shared" si="29"/>
        <v>0.22915003126653519</v>
      </c>
      <c r="L46" s="78">
        <f t="shared" si="30"/>
        <v>0.10460262650635825</v>
      </c>
      <c r="M46" s="78">
        <f t="shared" si="30"/>
        <v>-2.9648976297633124E-3</v>
      </c>
      <c r="N46" s="78">
        <f t="shared" si="30"/>
        <v>-0.1238479965071136</v>
      </c>
      <c r="O46" s="78">
        <f t="shared" si="31"/>
        <v>-0.10242713127328512</v>
      </c>
      <c r="P46" s="78">
        <f t="shared" si="31"/>
        <v>-0.11159096425373072</v>
      </c>
      <c r="Q46" s="78">
        <f t="shared" si="31"/>
        <v>-0.43947451262563803</v>
      </c>
      <c r="R46" s="78">
        <f t="shared" si="31"/>
        <v>-0.36097331028754853</v>
      </c>
      <c r="S46" s="78">
        <f t="shared" si="31"/>
        <v>-0.25188899304571516</v>
      </c>
      <c r="T46" s="78">
        <f t="shared" si="31"/>
        <v>-0.18859987941364886</v>
      </c>
      <c r="U46" s="78">
        <f t="shared" si="31"/>
        <v>0.39390049441898251</v>
      </c>
      <c r="V46" s="78">
        <f t="shared" si="31"/>
        <v>0.5252213011100183</v>
      </c>
      <c r="W46" s="78">
        <f t="shared" si="31"/>
        <v>-0.20003729973249099</v>
      </c>
      <c r="X46" s="78">
        <f t="shared" si="31"/>
        <v>-0.13777088884631683</v>
      </c>
      <c r="Y46" s="78">
        <f t="shared" si="31"/>
        <v>-9.3870062594431258E-2</v>
      </c>
      <c r="Z46" s="78">
        <f t="shared" si="31"/>
        <v>-0.30216029479502532</v>
      </c>
      <c r="AA46" s="78">
        <f t="shared" si="31"/>
        <v>0.24561416290252078</v>
      </c>
      <c r="AB46" s="78">
        <f t="shared" si="31"/>
        <v>0.16241710149806429</v>
      </c>
      <c r="AC46" s="78">
        <f t="shared" si="36"/>
        <v>0.14545468981999793</v>
      </c>
      <c r="AD46" s="78">
        <f t="shared" si="32"/>
        <v>0.11892990805341219</v>
      </c>
      <c r="AE46" s="78">
        <f t="shared" si="32"/>
        <v>-2.6553900323442882E-2</v>
      </c>
      <c r="AF46" s="78">
        <f t="shared" si="32"/>
        <v>-1.7584912654649922E-2</v>
      </c>
      <c r="AG46" s="78">
        <f t="shared" si="32"/>
        <v>0.1011839569671847</v>
      </c>
      <c r="AH46" s="79">
        <f t="shared" si="32"/>
        <v>-5.4872905102082953E-2</v>
      </c>
      <c r="AI46" s="78">
        <f t="shared" si="32"/>
        <v>-0.21481917648543258</v>
      </c>
      <c r="AJ46" s="78">
        <f t="shared" si="32"/>
        <v>-8.6974978185505744E-2</v>
      </c>
      <c r="AK46" s="78">
        <f t="shared" si="32"/>
        <v>-0.2743942741676581</v>
      </c>
      <c r="AL46" s="79">
        <f t="shared" si="32"/>
        <v>-0.14962207506069894</v>
      </c>
      <c r="AM46" s="78">
        <f t="shared" si="32"/>
        <v>4.1896235078053262E-2</v>
      </c>
      <c r="AN46" s="78">
        <f t="shared" si="32"/>
        <v>-0.19681002195531447</v>
      </c>
      <c r="AO46" s="78">
        <f t="shared" si="32"/>
        <v>-0.11727350805507118</v>
      </c>
      <c r="AP46" s="79">
        <f t="shared" si="32"/>
        <v>5.5363499577966165E-2</v>
      </c>
      <c r="AQ46" s="78">
        <f t="shared" si="32"/>
        <v>0.11618376115456648</v>
      </c>
      <c r="AR46" s="78">
        <f t="shared" si="37"/>
        <v>0.25412841086330817</v>
      </c>
      <c r="AS46" s="78">
        <f t="shared" si="33"/>
        <v>9.6244754351308581E-2</v>
      </c>
      <c r="AT46" s="78">
        <f t="shared" si="33"/>
        <v>9.4229003811166445E-2</v>
      </c>
      <c r="AU46" s="78">
        <f t="shared" si="33"/>
        <v>0.28123889612696906</v>
      </c>
      <c r="AV46" s="78">
        <f t="shared" si="33"/>
        <v>0.11048073286279336</v>
      </c>
      <c r="AW46" s="78">
        <f t="shared" si="33"/>
        <v>0.355124435200459</v>
      </c>
      <c r="AX46" s="78">
        <f t="shared" si="33"/>
        <v>0.28320102709470751</v>
      </c>
      <c r="AY46" s="78">
        <f t="shared" si="33"/>
        <v>-0.14184834244922065</v>
      </c>
      <c r="AZ46" s="78">
        <f t="shared" si="33"/>
        <v>-0.23018617405108963</v>
      </c>
      <c r="BA46" s="78">
        <f t="shared" si="33"/>
        <v>0.10898674217364841</v>
      </c>
      <c r="BB46" s="78">
        <f t="shared" si="33"/>
        <v>0.19427920453701181</v>
      </c>
      <c r="BC46" s="78">
        <f t="shared" si="33"/>
        <v>0.22811574254166792</v>
      </c>
      <c r="BD46" s="129">
        <f t="shared" si="34"/>
        <v>0.53584768389844006</v>
      </c>
      <c r="BE46" s="78">
        <f t="shared" si="34"/>
        <v>0.32648116957905554</v>
      </c>
      <c r="BF46" s="78">
        <f t="shared" si="35"/>
        <v>4.4641283734500367E-2</v>
      </c>
      <c r="BG46" s="78">
        <f t="shared" si="35"/>
        <v>-0.23619329994514746</v>
      </c>
      <c r="BH46" s="78">
        <f t="shared" si="35"/>
        <v>2.373249242362192E-2</v>
      </c>
      <c r="BI46" s="78">
        <f t="shared" si="35"/>
        <v>-0.19530667352449529</v>
      </c>
      <c r="BJ46" s="78">
        <f t="shared" si="35"/>
        <v>0.16720197290977559</v>
      </c>
      <c r="BK46" s="78">
        <f t="shared" si="35"/>
        <v>-3.4697186805029497E-3</v>
      </c>
      <c r="BL46" s="78">
        <f t="shared" si="35"/>
        <v>-0.18022166897412845</v>
      </c>
      <c r="BM46" s="78">
        <f t="shared" si="35"/>
        <v>-5.7681350478722811E-2</v>
      </c>
      <c r="BN46" s="78">
        <f t="shared" si="35"/>
        <v>0.13984065634410642</v>
      </c>
      <c r="BO46" s="78">
        <f t="shared" si="35"/>
        <v>0.24988471793164901</v>
      </c>
      <c r="BP46" s="78">
        <f t="shared" si="35"/>
        <v>-1.6360814490056049E-2</v>
      </c>
    </row>
    <row r="50" spans="47:47" x14ac:dyDescent="0.2">
      <c r="AU50" s="130"/>
    </row>
  </sheetData>
  <mergeCells count="1">
    <mergeCell ref="B25:AH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BP49"/>
  <sheetViews>
    <sheetView zoomScaleNormal="100" workbookViewId="0"/>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68" ht="40.5" customHeight="1" x14ac:dyDescent="0.2">
      <c r="B2" s="106"/>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2:68" ht="27.95" customHeight="1" x14ac:dyDescent="0.2">
      <c r="B3" s="19"/>
      <c r="C3" s="19"/>
    </row>
    <row r="5" spans="2:68" ht="39" customHeight="1" x14ac:dyDescent="0.2">
      <c r="C5" s="44" t="s">
        <v>4</v>
      </c>
      <c r="D5" s="44" t="s">
        <v>5</v>
      </c>
      <c r="E5" s="44" t="s">
        <v>6</v>
      </c>
      <c r="F5" s="72" t="s">
        <v>30</v>
      </c>
      <c r="G5" s="44" t="s">
        <v>32</v>
      </c>
      <c r="H5" s="44" t="s">
        <v>34</v>
      </c>
      <c r="I5" s="44" t="s">
        <v>37</v>
      </c>
      <c r="J5" s="72" t="s">
        <v>39</v>
      </c>
      <c r="K5" s="44" t="s">
        <v>43</v>
      </c>
      <c r="L5" s="44" t="s">
        <v>51</v>
      </c>
      <c r="M5" s="44" t="s">
        <v>63</v>
      </c>
      <c r="N5" s="72" t="s">
        <v>65</v>
      </c>
      <c r="O5" s="44" t="s">
        <v>68</v>
      </c>
      <c r="P5" s="44" t="s">
        <v>70</v>
      </c>
      <c r="Q5" s="44" t="s">
        <v>73</v>
      </c>
      <c r="R5" s="72" t="s">
        <v>80</v>
      </c>
      <c r="S5" s="44" t="s">
        <v>84</v>
      </c>
      <c r="T5" s="44" t="s">
        <v>91</v>
      </c>
      <c r="U5" s="44" t="s">
        <v>97</v>
      </c>
      <c r="V5" s="72" t="s">
        <v>99</v>
      </c>
      <c r="W5" s="44" t="s">
        <v>105</v>
      </c>
      <c r="X5" s="44" t="s">
        <v>109</v>
      </c>
      <c r="Y5" s="44" t="s">
        <v>232</v>
      </c>
      <c r="Z5" s="72" t="s">
        <v>233</v>
      </c>
      <c r="AA5" s="44" t="s">
        <v>237</v>
      </c>
      <c r="AB5" s="44" t="s">
        <v>238</v>
      </c>
      <c r="AC5" s="44" t="s">
        <v>132</v>
      </c>
      <c r="AD5" s="72" t="s">
        <v>136</v>
      </c>
      <c r="AE5" s="44" t="s">
        <v>139</v>
      </c>
      <c r="AF5" s="44" t="s">
        <v>145</v>
      </c>
      <c r="AG5" s="44" t="s">
        <v>147</v>
      </c>
      <c r="AH5" s="72" t="s">
        <v>151</v>
      </c>
      <c r="AI5" s="44" t="s">
        <v>154</v>
      </c>
      <c r="AJ5" s="44" t="s">
        <v>157</v>
      </c>
      <c r="AK5" s="44" t="s">
        <v>160</v>
      </c>
      <c r="AL5" s="72" t="s">
        <v>162</v>
      </c>
      <c r="AM5" s="44" t="s">
        <v>167</v>
      </c>
      <c r="AN5" s="44" t="s">
        <v>169</v>
      </c>
      <c r="AO5" s="44" t="s">
        <v>172</v>
      </c>
      <c r="AP5" s="72" t="s">
        <v>174</v>
      </c>
      <c r="AQ5" s="44" t="s">
        <v>190</v>
      </c>
      <c r="AR5" s="44" t="s">
        <v>197</v>
      </c>
      <c r="AS5" s="44" t="s">
        <v>209</v>
      </c>
      <c r="AT5" s="72" t="s">
        <v>239</v>
      </c>
      <c r="AU5" s="44" t="s">
        <v>258</v>
      </c>
      <c r="AV5" s="44" t="s">
        <v>265</v>
      </c>
      <c r="AW5" s="44" t="s">
        <v>273</v>
      </c>
      <c r="AX5" s="72" t="s">
        <v>281</v>
      </c>
      <c r="AY5" s="44" t="s">
        <v>300</v>
      </c>
      <c r="AZ5" s="44" t="s">
        <v>312</v>
      </c>
      <c r="BA5" s="44" t="s">
        <v>314</v>
      </c>
      <c r="BB5" s="72" t="s">
        <v>321</v>
      </c>
      <c r="BC5" s="44" t="s">
        <v>338</v>
      </c>
      <c r="BD5" s="45" t="s">
        <v>218</v>
      </c>
      <c r="BE5" s="45" t="s">
        <v>219</v>
      </c>
      <c r="BF5" s="45" t="s">
        <v>220</v>
      </c>
      <c r="BG5" s="45" t="s">
        <v>221</v>
      </c>
      <c r="BH5" s="45" t="s">
        <v>222</v>
      </c>
      <c r="BI5" s="45" t="s">
        <v>223</v>
      </c>
      <c r="BJ5" s="45" t="s">
        <v>224</v>
      </c>
      <c r="BK5" s="45" t="s">
        <v>225</v>
      </c>
      <c r="BL5" s="45" t="s">
        <v>227</v>
      </c>
      <c r="BM5" s="45" t="s">
        <v>228</v>
      </c>
      <c r="BN5" s="45" t="s">
        <v>240</v>
      </c>
      <c r="BO5" s="45" t="s">
        <v>282</v>
      </c>
      <c r="BP5" s="45" t="s">
        <v>322</v>
      </c>
    </row>
    <row r="6" spans="2:68" ht="17.100000000000001" customHeight="1" thickBot="1" x14ac:dyDescent="0.25">
      <c r="B6" s="66" t="s">
        <v>59</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3278</v>
      </c>
      <c r="AB6" s="46">
        <v>3387</v>
      </c>
      <c r="AC6" s="46">
        <v>2723</v>
      </c>
      <c r="AD6" s="46">
        <v>3714</v>
      </c>
      <c r="AE6" s="46">
        <v>4261</v>
      </c>
      <c r="AF6" s="46">
        <v>4072</v>
      </c>
      <c r="AG6" s="46">
        <v>3242</v>
      </c>
      <c r="AH6" s="46">
        <v>3862</v>
      </c>
      <c r="AI6" s="46">
        <v>3745</v>
      </c>
      <c r="AJ6" s="46">
        <v>4188</v>
      </c>
      <c r="AK6" s="46">
        <v>2763</v>
      </c>
      <c r="AL6" s="46">
        <v>4106</v>
      </c>
      <c r="AM6" s="46">
        <v>4473</v>
      </c>
      <c r="AN6" s="46">
        <v>4392</v>
      </c>
      <c r="AO6" s="46">
        <v>2871</v>
      </c>
      <c r="AP6" s="46">
        <v>4310</v>
      </c>
      <c r="AQ6" s="46">
        <v>3988</v>
      </c>
      <c r="AR6" s="46">
        <v>4508</v>
      </c>
      <c r="AS6" s="46">
        <v>2821</v>
      </c>
      <c r="AT6" s="46">
        <v>3902</v>
      </c>
      <c r="AU6" s="46">
        <v>4100</v>
      </c>
      <c r="AV6" s="46">
        <v>4217</v>
      </c>
      <c r="AW6" s="46">
        <v>2573</v>
      </c>
      <c r="AX6" s="46">
        <v>3646</v>
      </c>
      <c r="AY6" s="46">
        <v>2841</v>
      </c>
      <c r="AZ6" s="46">
        <v>1057</v>
      </c>
      <c r="BA6" s="46">
        <v>2735</v>
      </c>
      <c r="BB6" s="46">
        <v>3785</v>
      </c>
      <c r="BC6" s="46">
        <v>3648</v>
      </c>
      <c r="BD6" s="46">
        <f t="shared" ref="BD6:BD22" si="0">+C6+D6+E6+F6</f>
        <v>3491</v>
      </c>
      <c r="BE6" s="46">
        <f t="shared" ref="BE6:BE22" si="1">+G6+H6+I6+J6</f>
        <v>4279</v>
      </c>
      <c r="BF6" s="46">
        <f t="shared" ref="BF6:BF22" si="2">+K6+L6+M6+N6</f>
        <v>6886</v>
      </c>
      <c r="BG6" s="46">
        <f t="shared" ref="BG6:BG23" si="3">+O6+P6+Q6+R6</f>
        <v>9864</v>
      </c>
      <c r="BH6" s="46">
        <f t="shared" ref="BH6:BH23" si="4">+S6+T6+U6+V6</f>
        <v>13737</v>
      </c>
      <c r="BI6" s="46">
        <f t="shared" ref="BI6:BI23" si="5">+W6+X6+Y6+Z6</f>
        <v>13689</v>
      </c>
      <c r="BJ6" s="46">
        <f t="shared" ref="BJ6:BJ23" si="6">+AA6+AB6+AC6+AD6</f>
        <v>13102</v>
      </c>
      <c r="BK6" s="46">
        <f t="shared" ref="BK6:BK23" si="7">+AE6+AF6+AG6+AH6</f>
        <v>15437</v>
      </c>
      <c r="BL6" s="46">
        <f t="shared" ref="BL6:BL23" si="8">+AI6+AJ6+AK6+AL6</f>
        <v>14802</v>
      </c>
      <c r="BM6" s="46">
        <f t="shared" ref="BM6:BM23" si="9">+AM6+AN6+AO6+AP6</f>
        <v>16046</v>
      </c>
      <c r="BN6" s="46">
        <f t="shared" ref="BN6:BN23" si="10">+AQ6+AR6+AS6+AT6</f>
        <v>15219</v>
      </c>
      <c r="BO6" s="46">
        <f t="shared" ref="BO6:BO23" si="11">+AU6+AV6+AW6+AX6</f>
        <v>14536</v>
      </c>
      <c r="BP6" s="46">
        <f t="shared" ref="BP6:BP23" si="12">+AY6+AZ6+BA6+BB6</f>
        <v>10418</v>
      </c>
    </row>
    <row r="7" spans="2:68" ht="17.100000000000001" customHeight="1" thickBot="1" x14ac:dyDescent="0.25">
      <c r="B7" s="66" t="s">
        <v>60</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428</v>
      </c>
      <c r="AB7" s="46">
        <v>390</v>
      </c>
      <c r="AC7" s="46">
        <v>316</v>
      </c>
      <c r="AD7" s="46">
        <v>343</v>
      </c>
      <c r="AE7" s="46">
        <v>395</v>
      </c>
      <c r="AF7" s="46">
        <v>457</v>
      </c>
      <c r="AG7" s="46">
        <v>344</v>
      </c>
      <c r="AH7" s="46">
        <v>349</v>
      </c>
      <c r="AI7" s="46">
        <v>596</v>
      </c>
      <c r="AJ7" s="46">
        <v>464</v>
      </c>
      <c r="AK7" s="46">
        <v>300</v>
      </c>
      <c r="AL7" s="46">
        <v>402</v>
      </c>
      <c r="AM7" s="46">
        <v>518</v>
      </c>
      <c r="AN7" s="46">
        <v>509</v>
      </c>
      <c r="AO7" s="46">
        <v>302</v>
      </c>
      <c r="AP7" s="46">
        <v>353</v>
      </c>
      <c r="AQ7" s="46">
        <v>412</v>
      </c>
      <c r="AR7" s="46">
        <v>494</v>
      </c>
      <c r="AS7" s="46">
        <v>268</v>
      </c>
      <c r="AT7" s="46">
        <v>370</v>
      </c>
      <c r="AU7" s="46">
        <v>443</v>
      </c>
      <c r="AV7" s="46">
        <v>399</v>
      </c>
      <c r="AW7" s="46">
        <v>251</v>
      </c>
      <c r="AX7" s="46">
        <v>271</v>
      </c>
      <c r="AY7" s="46">
        <v>367</v>
      </c>
      <c r="AZ7" s="46">
        <v>196</v>
      </c>
      <c r="BA7" s="46">
        <v>443</v>
      </c>
      <c r="BB7" s="46">
        <v>446</v>
      </c>
      <c r="BC7" s="46">
        <v>453</v>
      </c>
      <c r="BD7" s="46">
        <f t="shared" si="0"/>
        <v>877</v>
      </c>
      <c r="BE7" s="46">
        <f t="shared" si="1"/>
        <v>873</v>
      </c>
      <c r="BF7" s="46">
        <f t="shared" si="2"/>
        <v>1456</v>
      </c>
      <c r="BG7" s="46">
        <f t="shared" si="3"/>
        <v>1639</v>
      </c>
      <c r="BH7" s="46">
        <f t="shared" si="4"/>
        <v>1856</v>
      </c>
      <c r="BI7" s="46">
        <f t="shared" si="5"/>
        <v>1372</v>
      </c>
      <c r="BJ7" s="46">
        <f t="shared" si="6"/>
        <v>1477</v>
      </c>
      <c r="BK7" s="46">
        <f t="shared" si="7"/>
        <v>1545</v>
      </c>
      <c r="BL7" s="46">
        <f t="shared" si="8"/>
        <v>1762</v>
      </c>
      <c r="BM7" s="46">
        <f t="shared" si="9"/>
        <v>1682</v>
      </c>
      <c r="BN7" s="46">
        <f t="shared" si="10"/>
        <v>1544</v>
      </c>
      <c r="BO7" s="46">
        <f t="shared" si="11"/>
        <v>1364</v>
      </c>
      <c r="BP7" s="46">
        <f t="shared" si="12"/>
        <v>1452</v>
      </c>
    </row>
    <row r="8" spans="2:68" ht="17.100000000000001" customHeight="1" thickBot="1" x14ac:dyDescent="0.25">
      <c r="B8" s="66" t="s">
        <v>296</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478</v>
      </c>
      <c r="AB8" s="46">
        <v>409</v>
      </c>
      <c r="AC8" s="46">
        <v>322</v>
      </c>
      <c r="AD8" s="46">
        <v>469</v>
      </c>
      <c r="AE8" s="46">
        <v>464</v>
      </c>
      <c r="AF8" s="46">
        <v>471</v>
      </c>
      <c r="AG8" s="46">
        <v>275</v>
      </c>
      <c r="AH8" s="46">
        <v>455</v>
      </c>
      <c r="AI8" s="46">
        <v>389</v>
      </c>
      <c r="AJ8" s="46">
        <v>386</v>
      </c>
      <c r="AK8" s="46">
        <v>254</v>
      </c>
      <c r="AL8" s="46">
        <v>429</v>
      </c>
      <c r="AM8" s="46">
        <v>409</v>
      </c>
      <c r="AN8" s="46">
        <v>355</v>
      </c>
      <c r="AO8" s="46">
        <v>188</v>
      </c>
      <c r="AP8" s="46">
        <v>330</v>
      </c>
      <c r="AQ8" s="46">
        <v>364</v>
      </c>
      <c r="AR8" s="46">
        <v>379</v>
      </c>
      <c r="AS8" s="46">
        <v>216</v>
      </c>
      <c r="AT8" s="46">
        <v>373</v>
      </c>
      <c r="AU8" s="46">
        <v>422</v>
      </c>
      <c r="AV8" s="46">
        <v>371</v>
      </c>
      <c r="AW8" s="46">
        <v>210</v>
      </c>
      <c r="AX8" s="46">
        <v>277</v>
      </c>
      <c r="AY8" s="46">
        <v>301</v>
      </c>
      <c r="AZ8" s="46">
        <v>181</v>
      </c>
      <c r="BA8" s="46">
        <v>317</v>
      </c>
      <c r="BB8" s="46">
        <v>442</v>
      </c>
      <c r="BC8" s="46">
        <v>339</v>
      </c>
      <c r="BD8" s="46">
        <f t="shared" si="0"/>
        <v>541</v>
      </c>
      <c r="BE8" s="46">
        <f t="shared" si="1"/>
        <v>1007</v>
      </c>
      <c r="BF8" s="46">
        <f t="shared" si="2"/>
        <v>1549</v>
      </c>
      <c r="BG8" s="46">
        <f t="shared" si="3"/>
        <v>1872</v>
      </c>
      <c r="BH8" s="46">
        <f t="shared" si="4"/>
        <v>2059</v>
      </c>
      <c r="BI8" s="46">
        <f t="shared" si="5"/>
        <v>1445</v>
      </c>
      <c r="BJ8" s="46">
        <f t="shared" si="6"/>
        <v>1678</v>
      </c>
      <c r="BK8" s="46">
        <f t="shared" si="7"/>
        <v>1665</v>
      </c>
      <c r="BL8" s="46">
        <f t="shared" si="8"/>
        <v>1458</v>
      </c>
      <c r="BM8" s="46">
        <f t="shared" si="9"/>
        <v>1282</v>
      </c>
      <c r="BN8" s="46">
        <f t="shared" si="10"/>
        <v>1332</v>
      </c>
      <c r="BO8" s="46">
        <f t="shared" si="11"/>
        <v>1280</v>
      </c>
      <c r="BP8" s="46">
        <f t="shared" si="12"/>
        <v>1241</v>
      </c>
    </row>
    <row r="9" spans="2:68" ht="17.100000000000001" customHeight="1" thickBot="1" x14ac:dyDescent="0.25">
      <c r="B9" s="66" t="s">
        <v>54</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861</v>
      </c>
      <c r="AB9" s="46">
        <v>820</v>
      </c>
      <c r="AC9" s="46">
        <v>622</v>
      </c>
      <c r="AD9" s="46">
        <v>776</v>
      </c>
      <c r="AE9" s="46">
        <v>852</v>
      </c>
      <c r="AF9" s="46">
        <v>902</v>
      </c>
      <c r="AG9" s="46">
        <v>669</v>
      </c>
      <c r="AH9" s="46">
        <v>941</v>
      </c>
      <c r="AI9" s="46">
        <v>896</v>
      </c>
      <c r="AJ9" s="46">
        <v>921</v>
      </c>
      <c r="AK9" s="46">
        <v>578</v>
      </c>
      <c r="AL9" s="46">
        <v>885</v>
      </c>
      <c r="AM9" s="46">
        <v>1190</v>
      </c>
      <c r="AN9" s="46">
        <v>1152</v>
      </c>
      <c r="AO9" s="46">
        <v>942</v>
      </c>
      <c r="AP9" s="46">
        <v>1172</v>
      </c>
      <c r="AQ9" s="46">
        <v>1297</v>
      </c>
      <c r="AR9" s="46">
        <v>1331</v>
      </c>
      <c r="AS9" s="46">
        <v>883</v>
      </c>
      <c r="AT9" s="46">
        <v>1177</v>
      </c>
      <c r="AU9" s="46">
        <v>1250</v>
      </c>
      <c r="AV9" s="46">
        <v>1234</v>
      </c>
      <c r="AW9" s="46">
        <v>883</v>
      </c>
      <c r="AX9" s="46">
        <v>1262</v>
      </c>
      <c r="AY9" s="46">
        <v>1067</v>
      </c>
      <c r="AZ9" s="46">
        <v>837</v>
      </c>
      <c r="BA9" s="46">
        <v>1603</v>
      </c>
      <c r="BB9" s="46">
        <v>1698</v>
      </c>
      <c r="BC9" s="46">
        <v>1610</v>
      </c>
      <c r="BD9" s="46">
        <f t="shared" si="0"/>
        <v>2893</v>
      </c>
      <c r="BE9" s="46">
        <f t="shared" si="1"/>
        <v>4180</v>
      </c>
      <c r="BF9" s="46">
        <f t="shared" si="2"/>
        <v>2941</v>
      </c>
      <c r="BG9" s="46">
        <f t="shared" si="3"/>
        <v>3656</v>
      </c>
      <c r="BH9" s="46">
        <f t="shared" si="4"/>
        <v>3430</v>
      </c>
      <c r="BI9" s="46">
        <f t="shared" si="5"/>
        <v>3090</v>
      </c>
      <c r="BJ9" s="46">
        <f t="shared" si="6"/>
        <v>3079</v>
      </c>
      <c r="BK9" s="46">
        <f t="shared" si="7"/>
        <v>3364</v>
      </c>
      <c r="BL9" s="46">
        <f t="shared" si="8"/>
        <v>3280</v>
      </c>
      <c r="BM9" s="46">
        <f t="shared" si="9"/>
        <v>4456</v>
      </c>
      <c r="BN9" s="46">
        <f t="shared" si="10"/>
        <v>4688</v>
      </c>
      <c r="BO9" s="46">
        <f t="shared" si="11"/>
        <v>4629</v>
      </c>
      <c r="BP9" s="46">
        <f t="shared" si="12"/>
        <v>5205</v>
      </c>
    </row>
    <row r="10" spans="2:68"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248</v>
      </c>
      <c r="AB10" s="46">
        <v>254</v>
      </c>
      <c r="AC10" s="46">
        <v>235</v>
      </c>
      <c r="AD10" s="46">
        <v>266</v>
      </c>
      <c r="AE10" s="46">
        <v>280</v>
      </c>
      <c r="AF10" s="46">
        <v>299</v>
      </c>
      <c r="AG10" s="46">
        <v>227</v>
      </c>
      <c r="AH10" s="46">
        <v>335</v>
      </c>
      <c r="AI10" s="46">
        <v>288</v>
      </c>
      <c r="AJ10" s="46">
        <v>322</v>
      </c>
      <c r="AK10" s="46">
        <v>227</v>
      </c>
      <c r="AL10" s="46">
        <v>316</v>
      </c>
      <c r="AM10" s="46">
        <v>317</v>
      </c>
      <c r="AN10" s="46">
        <v>365</v>
      </c>
      <c r="AO10" s="46">
        <v>207</v>
      </c>
      <c r="AP10" s="46">
        <v>243</v>
      </c>
      <c r="AQ10" s="46">
        <v>284</v>
      </c>
      <c r="AR10" s="46">
        <v>254</v>
      </c>
      <c r="AS10" s="46">
        <v>270</v>
      </c>
      <c r="AT10" s="46">
        <v>325</v>
      </c>
      <c r="AU10" s="46">
        <v>282</v>
      </c>
      <c r="AV10" s="46">
        <v>288</v>
      </c>
      <c r="AW10" s="46">
        <v>221</v>
      </c>
      <c r="AX10" s="46">
        <v>236</v>
      </c>
      <c r="AY10" s="46">
        <v>227</v>
      </c>
      <c r="AZ10" s="46">
        <v>49</v>
      </c>
      <c r="BA10" s="46">
        <v>237</v>
      </c>
      <c r="BB10" s="46">
        <v>299</v>
      </c>
      <c r="BC10" s="46">
        <v>295</v>
      </c>
      <c r="BD10" s="46">
        <f t="shared" si="0"/>
        <v>1531</v>
      </c>
      <c r="BE10" s="46">
        <f t="shared" si="1"/>
        <v>812</v>
      </c>
      <c r="BF10" s="46">
        <f t="shared" si="2"/>
        <v>999</v>
      </c>
      <c r="BG10" s="46">
        <f t="shared" si="3"/>
        <v>1240</v>
      </c>
      <c r="BH10" s="46">
        <f t="shared" si="4"/>
        <v>1316</v>
      </c>
      <c r="BI10" s="46">
        <f t="shared" si="5"/>
        <v>1130</v>
      </c>
      <c r="BJ10" s="46">
        <f t="shared" si="6"/>
        <v>1003</v>
      </c>
      <c r="BK10" s="46">
        <f t="shared" si="7"/>
        <v>1141</v>
      </c>
      <c r="BL10" s="46">
        <f t="shared" si="8"/>
        <v>1153</v>
      </c>
      <c r="BM10" s="46">
        <f t="shared" si="9"/>
        <v>1132</v>
      </c>
      <c r="BN10" s="46">
        <f t="shared" si="10"/>
        <v>1133</v>
      </c>
      <c r="BO10" s="46">
        <f t="shared" si="11"/>
        <v>1027</v>
      </c>
      <c r="BP10" s="46">
        <f t="shared" si="12"/>
        <v>812</v>
      </c>
    </row>
    <row r="11" spans="2:68"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105</v>
      </c>
      <c r="AB11" s="46">
        <v>111</v>
      </c>
      <c r="AC11" s="46">
        <v>96</v>
      </c>
      <c r="AD11" s="46">
        <v>84</v>
      </c>
      <c r="AE11" s="46">
        <v>131</v>
      </c>
      <c r="AF11" s="46">
        <v>108</v>
      </c>
      <c r="AG11" s="46">
        <v>69</v>
      </c>
      <c r="AH11" s="46">
        <v>89</v>
      </c>
      <c r="AI11" s="46">
        <v>116</v>
      </c>
      <c r="AJ11" s="46">
        <v>135</v>
      </c>
      <c r="AK11" s="46">
        <v>65</v>
      </c>
      <c r="AL11" s="46">
        <v>144</v>
      </c>
      <c r="AM11" s="46">
        <v>163</v>
      </c>
      <c r="AN11" s="46">
        <v>133</v>
      </c>
      <c r="AO11" s="46">
        <v>70</v>
      </c>
      <c r="AP11" s="46">
        <v>113</v>
      </c>
      <c r="AQ11" s="46">
        <v>125</v>
      </c>
      <c r="AR11" s="46">
        <v>189</v>
      </c>
      <c r="AS11" s="46">
        <v>97</v>
      </c>
      <c r="AT11" s="46">
        <v>129</v>
      </c>
      <c r="AU11" s="46">
        <v>118</v>
      </c>
      <c r="AV11" s="46">
        <v>165</v>
      </c>
      <c r="AW11" s="46">
        <v>84</v>
      </c>
      <c r="AX11" s="46">
        <v>101</v>
      </c>
      <c r="AY11" s="46">
        <v>97</v>
      </c>
      <c r="AZ11" s="46">
        <v>39</v>
      </c>
      <c r="BA11" s="46">
        <v>63</v>
      </c>
      <c r="BB11" s="46">
        <v>160</v>
      </c>
      <c r="BC11" s="46">
        <v>155</v>
      </c>
      <c r="BD11" s="46">
        <f t="shared" si="0"/>
        <v>250</v>
      </c>
      <c r="BE11" s="46">
        <f t="shared" si="1"/>
        <v>335</v>
      </c>
      <c r="BF11" s="46">
        <f t="shared" si="2"/>
        <v>423</v>
      </c>
      <c r="BG11" s="46">
        <f t="shared" si="3"/>
        <v>453</v>
      </c>
      <c r="BH11" s="46">
        <f t="shared" si="4"/>
        <v>449</v>
      </c>
      <c r="BI11" s="46">
        <f t="shared" si="5"/>
        <v>391</v>
      </c>
      <c r="BJ11" s="46">
        <f t="shared" si="6"/>
        <v>396</v>
      </c>
      <c r="BK11" s="46">
        <f t="shared" si="7"/>
        <v>397</v>
      </c>
      <c r="BL11" s="46">
        <f t="shared" si="8"/>
        <v>460</v>
      </c>
      <c r="BM11" s="46">
        <f t="shared" si="9"/>
        <v>479</v>
      </c>
      <c r="BN11" s="46">
        <f t="shared" si="10"/>
        <v>540</v>
      </c>
      <c r="BO11" s="46">
        <f t="shared" si="11"/>
        <v>468</v>
      </c>
      <c r="BP11" s="46">
        <f t="shared" si="12"/>
        <v>359</v>
      </c>
    </row>
    <row r="12" spans="2:68" ht="17.100000000000001" customHeight="1" thickBot="1" x14ac:dyDescent="0.25">
      <c r="B12" s="66" t="s">
        <v>61</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649</v>
      </c>
      <c r="AB12" s="46">
        <v>459</v>
      </c>
      <c r="AC12" s="46">
        <v>433</v>
      </c>
      <c r="AD12" s="46">
        <v>609</v>
      </c>
      <c r="AE12" s="46">
        <v>702</v>
      </c>
      <c r="AF12" s="46">
        <v>550</v>
      </c>
      <c r="AG12" s="46">
        <v>514</v>
      </c>
      <c r="AH12" s="46">
        <v>513</v>
      </c>
      <c r="AI12" s="46">
        <v>473</v>
      </c>
      <c r="AJ12" s="46">
        <v>648</v>
      </c>
      <c r="AK12" s="46">
        <v>409</v>
      </c>
      <c r="AL12" s="46">
        <v>508</v>
      </c>
      <c r="AM12" s="46">
        <v>551</v>
      </c>
      <c r="AN12" s="46">
        <v>607</v>
      </c>
      <c r="AO12" s="46">
        <v>453</v>
      </c>
      <c r="AP12" s="46">
        <v>622</v>
      </c>
      <c r="AQ12" s="46">
        <v>580</v>
      </c>
      <c r="AR12" s="46">
        <v>550</v>
      </c>
      <c r="AS12" s="46">
        <v>448</v>
      </c>
      <c r="AT12" s="46">
        <v>665</v>
      </c>
      <c r="AU12" s="46">
        <v>568</v>
      </c>
      <c r="AV12" s="46">
        <v>545</v>
      </c>
      <c r="AW12" s="46">
        <v>435</v>
      </c>
      <c r="AX12" s="46">
        <v>562</v>
      </c>
      <c r="AY12" s="46">
        <v>425</v>
      </c>
      <c r="AZ12" s="46">
        <v>150</v>
      </c>
      <c r="BA12" s="46">
        <v>559</v>
      </c>
      <c r="BB12" s="46">
        <v>501</v>
      </c>
      <c r="BC12" s="46">
        <v>539</v>
      </c>
      <c r="BD12" s="46">
        <f t="shared" si="0"/>
        <v>1073</v>
      </c>
      <c r="BE12" s="46">
        <f t="shared" si="1"/>
        <v>1457</v>
      </c>
      <c r="BF12" s="46">
        <f t="shared" si="2"/>
        <v>2063</v>
      </c>
      <c r="BG12" s="46">
        <f t="shared" si="3"/>
        <v>2440</v>
      </c>
      <c r="BH12" s="46">
        <f t="shared" si="4"/>
        <v>2917</v>
      </c>
      <c r="BI12" s="46">
        <f t="shared" si="5"/>
        <v>2253</v>
      </c>
      <c r="BJ12" s="46">
        <f t="shared" si="6"/>
        <v>2150</v>
      </c>
      <c r="BK12" s="46">
        <f t="shared" si="7"/>
        <v>2279</v>
      </c>
      <c r="BL12" s="46">
        <f t="shared" si="8"/>
        <v>2038</v>
      </c>
      <c r="BM12" s="46">
        <f t="shared" si="9"/>
        <v>2233</v>
      </c>
      <c r="BN12" s="46">
        <f t="shared" si="10"/>
        <v>2243</v>
      </c>
      <c r="BO12" s="46">
        <f t="shared" si="11"/>
        <v>2110</v>
      </c>
      <c r="BP12" s="46">
        <f t="shared" si="12"/>
        <v>1635</v>
      </c>
    </row>
    <row r="13" spans="2:68" ht="17.100000000000001" customHeight="1" thickBot="1" x14ac:dyDescent="0.25">
      <c r="B13" s="66" t="s">
        <v>56</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259</v>
      </c>
      <c r="AB13" s="46">
        <v>282</v>
      </c>
      <c r="AC13" s="46">
        <v>176</v>
      </c>
      <c r="AD13" s="46">
        <v>245</v>
      </c>
      <c r="AE13" s="46">
        <v>286</v>
      </c>
      <c r="AF13" s="46">
        <v>275</v>
      </c>
      <c r="AG13" s="46">
        <v>234</v>
      </c>
      <c r="AH13" s="46">
        <v>260</v>
      </c>
      <c r="AI13" s="46">
        <v>258</v>
      </c>
      <c r="AJ13" s="46">
        <v>305</v>
      </c>
      <c r="AK13" s="46">
        <v>199</v>
      </c>
      <c r="AL13" s="46">
        <v>284</v>
      </c>
      <c r="AM13" s="46">
        <v>279</v>
      </c>
      <c r="AN13" s="46">
        <v>292</v>
      </c>
      <c r="AO13" s="46">
        <v>198</v>
      </c>
      <c r="AP13" s="46">
        <v>302</v>
      </c>
      <c r="AQ13" s="46">
        <v>311</v>
      </c>
      <c r="AR13" s="46">
        <v>372</v>
      </c>
      <c r="AS13" s="46">
        <v>252</v>
      </c>
      <c r="AT13" s="46">
        <v>343</v>
      </c>
      <c r="AU13" s="46">
        <v>354</v>
      </c>
      <c r="AV13" s="46">
        <v>396</v>
      </c>
      <c r="AW13" s="46">
        <v>267</v>
      </c>
      <c r="AX13" s="46">
        <v>348</v>
      </c>
      <c r="AY13" s="46">
        <v>274</v>
      </c>
      <c r="AZ13" s="46">
        <v>143</v>
      </c>
      <c r="BA13" s="46">
        <v>271</v>
      </c>
      <c r="BB13" s="46">
        <v>365</v>
      </c>
      <c r="BC13" s="46">
        <v>425</v>
      </c>
      <c r="BD13" s="46">
        <f t="shared" si="0"/>
        <v>579</v>
      </c>
      <c r="BE13" s="46">
        <f t="shared" si="1"/>
        <v>734</v>
      </c>
      <c r="BF13" s="46">
        <f t="shared" si="2"/>
        <v>1049</v>
      </c>
      <c r="BG13" s="46">
        <f t="shared" si="3"/>
        <v>1138</v>
      </c>
      <c r="BH13" s="46">
        <f t="shared" si="4"/>
        <v>1145</v>
      </c>
      <c r="BI13" s="46">
        <f t="shared" si="5"/>
        <v>957</v>
      </c>
      <c r="BJ13" s="46">
        <f t="shared" si="6"/>
        <v>962</v>
      </c>
      <c r="BK13" s="46">
        <f t="shared" si="7"/>
        <v>1055</v>
      </c>
      <c r="BL13" s="46">
        <f t="shared" si="8"/>
        <v>1046</v>
      </c>
      <c r="BM13" s="46">
        <f t="shared" si="9"/>
        <v>1071</v>
      </c>
      <c r="BN13" s="46">
        <f t="shared" si="10"/>
        <v>1278</v>
      </c>
      <c r="BO13" s="46">
        <f t="shared" si="11"/>
        <v>1365</v>
      </c>
      <c r="BP13" s="46">
        <f t="shared" si="12"/>
        <v>1053</v>
      </c>
    </row>
    <row r="14" spans="2:68" ht="17.100000000000001" customHeight="1" thickBot="1" x14ac:dyDescent="0.25">
      <c r="B14" s="66" t="s">
        <v>29</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67">
        <v>4242</v>
      </c>
      <c r="AB14" s="67">
        <v>4445</v>
      </c>
      <c r="AC14" s="46">
        <v>2763</v>
      </c>
      <c r="AD14" s="46">
        <v>4356</v>
      </c>
      <c r="AE14" s="46">
        <v>3850</v>
      </c>
      <c r="AF14" s="46">
        <v>3707</v>
      </c>
      <c r="AG14" s="46">
        <v>2624</v>
      </c>
      <c r="AH14" s="46">
        <v>3573</v>
      </c>
      <c r="AI14" s="46">
        <v>3282</v>
      </c>
      <c r="AJ14" s="46">
        <v>3815</v>
      </c>
      <c r="AK14" s="46">
        <v>2741</v>
      </c>
      <c r="AL14" s="46">
        <v>3262</v>
      </c>
      <c r="AM14" s="46">
        <v>3874</v>
      </c>
      <c r="AN14" s="46">
        <v>3781</v>
      </c>
      <c r="AO14" s="46">
        <v>2523</v>
      </c>
      <c r="AP14" s="46">
        <v>3448</v>
      </c>
      <c r="AQ14" s="46">
        <v>3975</v>
      </c>
      <c r="AR14" s="46">
        <v>4549</v>
      </c>
      <c r="AS14" s="46">
        <v>2766</v>
      </c>
      <c r="AT14" s="46">
        <v>4497</v>
      </c>
      <c r="AU14" s="46">
        <v>4458</v>
      </c>
      <c r="AV14" s="46">
        <v>3659</v>
      </c>
      <c r="AW14" s="46">
        <v>2542</v>
      </c>
      <c r="AX14" s="46">
        <v>3726</v>
      </c>
      <c r="AY14" s="46">
        <v>3265</v>
      </c>
      <c r="AZ14" s="46">
        <v>1973</v>
      </c>
      <c r="BA14" s="46">
        <v>2531</v>
      </c>
      <c r="BB14" s="46">
        <v>3541</v>
      </c>
      <c r="BC14" s="46">
        <v>3988</v>
      </c>
      <c r="BD14" s="46">
        <f t="shared" si="0"/>
        <v>3926</v>
      </c>
      <c r="BE14" s="46">
        <f t="shared" si="1"/>
        <v>5321</v>
      </c>
      <c r="BF14" s="46">
        <f t="shared" si="2"/>
        <v>6645</v>
      </c>
      <c r="BG14" s="46">
        <f t="shared" si="3"/>
        <v>6789</v>
      </c>
      <c r="BH14" s="46">
        <f t="shared" si="4"/>
        <v>6386</v>
      </c>
      <c r="BI14" s="67">
        <f t="shared" si="5"/>
        <v>9647</v>
      </c>
      <c r="BJ14" s="67">
        <f t="shared" si="6"/>
        <v>15806</v>
      </c>
      <c r="BK14" s="46">
        <f t="shared" si="7"/>
        <v>13754</v>
      </c>
      <c r="BL14" s="46">
        <f t="shared" si="8"/>
        <v>13100</v>
      </c>
      <c r="BM14" s="46">
        <f t="shared" si="9"/>
        <v>13626</v>
      </c>
      <c r="BN14" s="46">
        <f t="shared" si="10"/>
        <v>15787</v>
      </c>
      <c r="BO14" s="46">
        <f t="shared" si="11"/>
        <v>14385</v>
      </c>
      <c r="BP14" s="46">
        <f t="shared" si="12"/>
        <v>11310</v>
      </c>
    </row>
    <row r="15" spans="2:68" ht="17.100000000000001" customHeight="1" thickBot="1" x14ac:dyDescent="0.25">
      <c r="B15" s="66" t="s">
        <v>55</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3542</v>
      </c>
      <c r="AB15" s="46">
        <v>3817</v>
      </c>
      <c r="AC15" s="46">
        <v>2682</v>
      </c>
      <c r="AD15" s="46">
        <v>3365</v>
      </c>
      <c r="AE15" s="46">
        <v>3696</v>
      </c>
      <c r="AF15" s="46">
        <v>3719</v>
      </c>
      <c r="AG15" s="46">
        <v>2974</v>
      </c>
      <c r="AH15" s="46">
        <v>3517</v>
      </c>
      <c r="AI15" s="46">
        <v>3416</v>
      </c>
      <c r="AJ15" s="46">
        <v>3951</v>
      </c>
      <c r="AK15" s="46">
        <v>2480</v>
      </c>
      <c r="AL15" s="46">
        <v>2885</v>
      </c>
      <c r="AM15" s="46">
        <v>3609</v>
      </c>
      <c r="AN15" s="46">
        <v>3155</v>
      </c>
      <c r="AO15" s="46">
        <v>2084</v>
      </c>
      <c r="AP15" s="46">
        <v>2927</v>
      </c>
      <c r="AQ15" s="46">
        <v>3384</v>
      </c>
      <c r="AR15" s="46">
        <v>3523</v>
      </c>
      <c r="AS15" s="46">
        <v>2246</v>
      </c>
      <c r="AT15" s="46">
        <v>3265</v>
      </c>
      <c r="AU15" s="46">
        <v>3355</v>
      </c>
      <c r="AV15" s="46">
        <v>3155</v>
      </c>
      <c r="AW15" s="46">
        <v>2415</v>
      </c>
      <c r="AX15" s="46">
        <v>2855</v>
      </c>
      <c r="AY15" s="46">
        <v>2539</v>
      </c>
      <c r="AZ15" s="46">
        <v>1179</v>
      </c>
      <c r="BA15" s="46">
        <v>2591</v>
      </c>
      <c r="BB15" s="46">
        <v>3271</v>
      </c>
      <c r="BC15" s="46">
        <v>2935</v>
      </c>
      <c r="BD15" s="46">
        <f t="shared" si="0"/>
        <v>4930</v>
      </c>
      <c r="BE15" s="46">
        <f t="shared" si="1"/>
        <v>6451</v>
      </c>
      <c r="BF15" s="46">
        <f t="shared" si="2"/>
        <v>9919</v>
      </c>
      <c r="BG15" s="46">
        <f t="shared" si="3"/>
        <v>13711</v>
      </c>
      <c r="BH15" s="46">
        <f t="shared" si="4"/>
        <v>16055</v>
      </c>
      <c r="BI15" s="46">
        <f t="shared" si="5"/>
        <v>14110</v>
      </c>
      <c r="BJ15" s="46">
        <f t="shared" si="6"/>
        <v>13406</v>
      </c>
      <c r="BK15" s="46">
        <f t="shared" si="7"/>
        <v>13906</v>
      </c>
      <c r="BL15" s="46">
        <f t="shared" si="8"/>
        <v>12732</v>
      </c>
      <c r="BM15" s="46">
        <f t="shared" si="9"/>
        <v>11775</v>
      </c>
      <c r="BN15" s="46">
        <f t="shared" si="10"/>
        <v>12418</v>
      </c>
      <c r="BO15" s="46">
        <f t="shared" si="11"/>
        <v>11780</v>
      </c>
      <c r="BP15" s="46">
        <f t="shared" si="12"/>
        <v>9580</v>
      </c>
    </row>
    <row r="16" spans="2:68" ht="17.100000000000001" customHeight="1" thickBot="1" x14ac:dyDescent="0.25">
      <c r="B16" s="66" t="s">
        <v>24</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157</v>
      </c>
      <c r="AB16" s="46">
        <v>170</v>
      </c>
      <c r="AC16" s="46">
        <v>134</v>
      </c>
      <c r="AD16" s="46">
        <v>161</v>
      </c>
      <c r="AE16" s="46">
        <v>177</v>
      </c>
      <c r="AF16" s="46">
        <v>193</v>
      </c>
      <c r="AG16" s="46">
        <v>132</v>
      </c>
      <c r="AH16" s="46">
        <v>145</v>
      </c>
      <c r="AI16" s="46">
        <v>174</v>
      </c>
      <c r="AJ16" s="46">
        <v>168</v>
      </c>
      <c r="AK16" s="46">
        <v>82</v>
      </c>
      <c r="AL16" s="46">
        <v>127</v>
      </c>
      <c r="AM16" s="46">
        <v>144</v>
      </c>
      <c r="AN16" s="46">
        <v>164</v>
      </c>
      <c r="AO16" s="46">
        <v>84</v>
      </c>
      <c r="AP16" s="46">
        <v>130</v>
      </c>
      <c r="AQ16" s="46">
        <v>137</v>
      </c>
      <c r="AR16" s="46">
        <v>161</v>
      </c>
      <c r="AS16" s="46">
        <v>86</v>
      </c>
      <c r="AT16" s="46">
        <v>143</v>
      </c>
      <c r="AU16" s="46">
        <v>144</v>
      </c>
      <c r="AV16" s="46">
        <v>135</v>
      </c>
      <c r="AW16" s="46">
        <v>100</v>
      </c>
      <c r="AX16" s="46">
        <v>116</v>
      </c>
      <c r="AY16" s="46">
        <v>106</v>
      </c>
      <c r="AZ16" s="46">
        <v>24</v>
      </c>
      <c r="BA16" s="46">
        <v>75</v>
      </c>
      <c r="BB16" s="46">
        <v>137</v>
      </c>
      <c r="BC16" s="46">
        <v>103</v>
      </c>
      <c r="BD16" s="46">
        <f t="shared" si="0"/>
        <v>107</v>
      </c>
      <c r="BE16" s="46">
        <f t="shared" si="1"/>
        <v>154</v>
      </c>
      <c r="BF16" s="46">
        <f t="shared" si="2"/>
        <v>284</v>
      </c>
      <c r="BG16" s="46">
        <f t="shared" si="3"/>
        <v>439</v>
      </c>
      <c r="BH16" s="46">
        <f t="shared" si="4"/>
        <v>564</v>
      </c>
      <c r="BI16" s="46">
        <f t="shared" si="5"/>
        <v>476</v>
      </c>
      <c r="BJ16" s="46">
        <f t="shared" si="6"/>
        <v>622</v>
      </c>
      <c r="BK16" s="46">
        <f t="shared" si="7"/>
        <v>647</v>
      </c>
      <c r="BL16" s="46">
        <f t="shared" si="8"/>
        <v>551</v>
      </c>
      <c r="BM16" s="46">
        <f t="shared" si="9"/>
        <v>522</v>
      </c>
      <c r="BN16" s="46">
        <f t="shared" si="10"/>
        <v>527</v>
      </c>
      <c r="BO16" s="46">
        <f t="shared" si="11"/>
        <v>495</v>
      </c>
      <c r="BP16" s="46">
        <f t="shared" si="12"/>
        <v>342</v>
      </c>
    </row>
    <row r="17" spans="2:6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443</v>
      </c>
      <c r="AB17" s="46">
        <v>493</v>
      </c>
      <c r="AC17" s="46">
        <v>286</v>
      </c>
      <c r="AD17" s="46">
        <v>483</v>
      </c>
      <c r="AE17" s="46">
        <v>472</v>
      </c>
      <c r="AF17" s="46">
        <v>447</v>
      </c>
      <c r="AG17" s="46">
        <v>325</v>
      </c>
      <c r="AH17" s="46">
        <v>407</v>
      </c>
      <c r="AI17" s="46">
        <v>433</v>
      </c>
      <c r="AJ17" s="46">
        <v>486</v>
      </c>
      <c r="AK17" s="46">
        <v>379</v>
      </c>
      <c r="AL17" s="46">
        <v>452</v>
      </c>
      <c r="AM17" s="46">
        <v>502</v>
      </c>
      <c r="AN17" s="46">
        <v>507</v>
      </c>
      <c r="AO17" s="46">
        <v>318</v>
      </c>
      <c r="AP17" s="46">
        <v>391</v>
      </c>
      <c r="AQ17" s="46">
        <v>206</v>
      </c>
      <c r="AR17" s="46">
        <v>261</v>
      </c>
      <c r="AS17" s="46">
        <v>341</v>
      </c>
      <c r="AT17" s="46">
        <v>545</v>
      </c>
      <c r="AU17" s="46">
        <v>560</v>
      </c>
      <c r="AV17" s="46">
        <v>571</v>
      </c>
      <c r="AW17" s="46">
        <v>365</v>
      </c>
      <c r="AX17" s="46">
        <v>454</v>
      </c>
      <c r="AY17" s="46">
        <v>375</v>
      </c>
      <c r="AZ17" s="46">
        <v>83</v>
      </c>
      <c r="BA17" s="46">
        <v>356</v>
      </c>
      <c r="BB17" s="46">
        <v>506</v>
      </c>
      <c r="BC17" s="46">
        <v>441</v>
      </c>
      <c r="BD17" s="46">
        <f t="shared" si="0"/>
        <v>1027</v>
      </c>
      <c r="BE17" s="46">
        <f t="shared" si="1"/>
        <v>1195</v>
      </c>
      <c r="BF17" s="46">
        <f t="shared" si="2"/>
        <v>1887</v>
      </c>
      <c r="BG17" s="46">
        <f t="shared" si="3"/>
        <v>1885</v>
      </c>
      <c r="BH17" s="46">
        <f t="shared" si="4"/>
        <v>1801</v>
      </c>
      <c r="BI17" s="46">
        <f t="shared" si="5"/>
        <v>1584</v>
      </c>
      <c r="BJ17" s="46">
        <f t="shared" si="6"/>
        <v>1705</v>
      </c>
      <c r="BK17" s="46">
        <f t="shared" si="7"/>
        <v>1651</v>
      </c>
      <c r="BL17" s="46">
        <f t="shared" si="8"/>
        <v>1750</v>
      </c>
      <c r="BM17" s="46">
        <f t="shared" si="9"/>
        <v>1718</v>
      </c>
      <c r="BN17" s="46">
        <f t="shared" si="10"/>
        <v>1353</v>
      </c>
      <c r="BO17" s="46">
        <f t="shared" si="11"/>
        <v>1950</v>
      </c>
      <c r="BP17" s="46">
        <f t="shared" si="12"/>
        <v>1320</v>
      </c>
    </row>
    <row r="18" spans="2:68" ht="17.100000000000001" customHeight="1" thickBot="1" x14ac:dyDescent="0.25">
      <c r="B18" s="66" t="s">
        <v>297</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2680</v>
      </c>
      <c r="AB18" s="46">
        <v>2784</v>
      </c>
      <c r="AC18" s="46">
        <v>1852</v>
      </c>
      <c r="AD18" s="46">
        <v>2658</v>
      </c>
      <c r="AE18" s="46">
        <v>2788</v>
      </c>
      <c r="AF18" s="46">
        <v>2185</v>
      </c>
      <c r="AG18" s="46">
        <v>1786</v>
      </c>
      <c r="AH18" s="46">
        <v>2432</v>
      </c>
      <c r="AI18" s="46">
        <v>2264</v>
      </c>
      <c r="AJ18" s="46">
        <v>2464</v>
      </c>
      <c r="AK18" s="46">
        <v>1839</v>
      </c>
      <c r="AL18" s="46">
        <v>2530</v>
      </c>
      <c r="AM18" s="46">
        <v>2857</v>
      </c>
      <c r="AN18" s="46">
        <v>2639</v>
      </c>
      <c r="AO18" s="46">
        <v>1938</v>
      </c>
      <c r="AP18" s="46">
        <v>2523</v>
      </c>
      <c r="AQ18" s="46">
        <v>2678</v>
      </c>
      <c r="AR18" s="46">
        <v>2846</v>
      </c>
      <c r="AS18" s="46">
        <v>1987</v>
      </c>
      <c r="AT18" s="46">
        <v>2543</v>
      </c>
      <c r="AU18" s="46">
        <v>2721</v>
      </c>
      <c r="AV18" s="46">
        <v>2318</v>
      </c>
      <c r="AW18" s="46">
        <v>1663</v>
      </c>
      <c r="AX18" s="46">
        <v>2129</v>
      </c>
      <c r="AY18" s="46">
        <v>1837</v>
      </c>
      <c r="AZ18" s="46">
        <v>669</v>
      </c>
      <c r="BA18" s="46">
        <v>1531</v>
      </c>
      <c r="BB18" s="46">
        <v>2139</v>
      </c>
      <c r="BC18" s="46">
        <v>2075</v>
      </c>
      <c r="BD18" s="46">
        <f t="shared" si="0"/>
        <v>4381</v>
      </c>
      <c r="BE18" s="46">
        <f t="shared" si="1"/>
        <v>6726</v>
      </c>
      <c r="BF18" s="46">
        <f t="shared" si="2"/>
        <v>10337</v>
      </c>
      <c r="BG18" s="46">
        <f t="shared" si="3"/>
        <v>13340</v>
      </c>
      <c r="BH18" s="46">
        <f t="shared" si="4"/>
        <v>14250</v>
      </c>
      <c r="BI18" s="46">
        <f t="shared" si="5"/>
        <v>11673</v>
      </c>
      <c r="BJ18" s="46">
        <f t="shared" si="6"/>
        <v>9974</v>
      </c>
      <c r="BK18" s="46">
        <f t="shared" si="7"/>
        <v>9191</v>
      </c>
      <c r="BL18" s="46">
        <f t="shared" si="8"/>
        <v>9097</v>
      </c>
      <c r="BM18" s="46">
        <f t="shared" si="9"/>
        <v>9957</v>
      </c>
      <c r="BN18" s="46">
        <f t="shared" si="10"/>
        <v>10054</v>
      </c>
      <c r="BO18" s="46">
        <f t="shared" si="11"/>
        <v>8831</v>
      </c>
      <c r="BP18" s="46">
        <f t="shared" si="12"/>
        <v>6176</v>
      </c>
    </row>
    <row r="19" spans="2:68" ht="17.100000000000001" customHeight="1" thickBot="1" x14ac:dyDescent="0.25">
      <c r="B19" s="66" t="s">
        <v>298</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423</v>
      </c>
      <c r="AB19" s="46">
        <v>384</v>
      </c>
      <c r="AC19" s="46">
        <v>217</v>
      </c>
      <c r="AD19" s="46">
        <v>360</v>
      </c>
      <c r="AE19" s="46">
        <v>264</v>
      </c>
      <c r="AF19" s="46">
        <v>247</v>
      </c>
      <c r="AG19" s="46">
        <v>167</v>
      </c>
      <c r="AH19" s="46">
        <v>468</v>
      </c>
      <c r="AI19" s="46">
        <v>491</v>
      </c>
      <c r="AJ19" s="46">
        <v>519</v>
      </c>
      <c r="AK19" s="46">
        <v>278</v>
      </c>
      <c r="AL19" s="46">
        <v>337</v>
      </c>
      <c r="AM19" s="46">
        <v>387</v>
      </c>
      <c r="AN19" s="46">
        <v>378</v>
      </c>
      <c r="AO19" s="46">
        <v>233</v>
      </c>
      <c r="AP19" s="46">
        <v>319</v>
      </c>
      <c r="AQ19" s="46">
        <v>429</v>
      </c>
      <c r="AR19" s="46">
        <v>461</v>
      </c>
      <c r="AS19" s="46">
        <v>354</v>
      </c>
      <c r="AT19" s="46">
        <v>338</v>
      </c>
      <c r="AU19" s="46">
        <v>437</v>
      </c>
      <c r="AV19" s="46">
        <v>415</v>
      </c>
      <c r="AW19" s="46">
        <v>257</v>
      </c>
      <c r="AX19" s="46">
        <v>449</v>
      </c>
      <c r="AY19" s="46">
        <v>292</v>
      </c>
      <c r="AZ19" s="46">
        <v>203</v>
      </c>
      <c r="BA19" s="46">
        <v>363</v>
      </c>
      <c r="BB19" s="46">
        <v>385</v>
      </c>
      <c r="BC19" s="46">
        <v>512</v>
      </c>
      <c r="BD19" s="46">
        <f t="shared" si="0"/>
        <v>93</v>
      </c>
      <c r="BE19" s="46">
        <f t="shared" si="1"/>
        <v>108</v>
      </c>
      <c r="BF19" s="46">
        <f t="shared" si="2"/>
        <v>260</v>
      </c>
      <c r="BG19" s="46">
        <f t="shared" si="3"/>
        <v>833</v>
      </c>
      <c r="BH19" s="46">
        <f t="shared" si="4"/>
        <v>1221</v>
      </c>
      <c r="BI19" s="46">
        <f t="shared" si="5"/>
        <v>1009</v>
      </c>
      <c r="BJ19" s="46">
        <f t="shared" si="6"/>
        <v>1384</v>
      </c>
      <c r="BK19" s="46">
        <f t="shared" si="7"/>
        <v>1146</v>
      </c>
      <c r="BL19" s="46">
        <f t="shared" si="8"/>
        <v>1625</v>
      </c>
      <c r="BM19" s="46">
        <f t="shared" si="9"/>
        <v>1317</v>
      </c>
      <c r="BN19" s="46">
        <f t="shared" si="10"/>
        <v>1582</v>
      </c>
      <c r="BO19" s="46">
        <f t="shared" si="11"/>
        <v>1558</v>
      </c>
      <c r="BP19" s="46">
        <f t="shared" si="12"/>
        <v>1243</v>
      </c>
    </row>
    <row r="20" spans="2:68" ht="17.100000000000001" customHeight="1" thickBot="1" x14ac:dyDescent="0.25">
      <c r="B20" s="66" t="s">
        <v>299</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65</v>
      </c>
      <c r="AB20" s="46">
        <v>80</v>
      </c>
      <c r="AC20" s="46">
        <v>54</v>
      </c>
      <c r="AD20" s="46">
        <v>78</v>
      </c>
      <c r="AE20" s="46">
        <v>89</v>
      </c>
      <c r="AF20" s="46">
        <v>99</v>
      </c>
      <c r="AG20" s="46">
        <v>62</v>
      </c>
      <c r="AH20" s="46">
        <v>84</v>
      </c>
      <c r="AI20" s="46">
        <v>87</v>
      </c>
      <c r="AJ20" s="46">
        <v>94</v>
      </c>
      <c r="AK20" s="46">
        <v>46</v>
      </c>
      <c r="AL20" s="46">
        <v>80</v>
      </c>
      <c r="AM20" s="46">
        <v>84</v>
      </c>
      <c r="AN20" s="46">
        <v>123</v>
      </c>
      <c r="AO20" s="46">
        <v>61</v>
      </c>
      <c r="AP20" s="46">
        <v>83</v>
      </c>
      <c r="AQ20" s="46">
        <v>66</v>
      </c>
      <c r="AR20" s="46">
        <v>90</v>
      </c>
      <c r="AS20" s="46">
        <v>57</v>
      </c>
      <c r="AT20" s="46">
        <v>95</v>
      </c>
      <c r="AU20" s="46">
        <v>107</v>
      </c>
      <c r="AV20" s="46">
        <v>145</v>
      </c>
      <c r="AW20" s="46">
        <v>63</v>
      </c>
      <c r="AX20" s="46">
        <v>91</v>
      </c>
      <c r="AY20" s="46">
        <v>102</v>
      </c>
      <c r="AZ20" s="46">
        <v>70</v>
      </c>
      <c r="BA20" s="46">
        <v>100</v>
      </c>
      <c r="BB20" s="46">
        <v>112</v>
      </c>
      <c r="BC20" s="46">
        <v>88</v>
      </c>
      <c r="BD20" s="46">
        <f t="shared" si="0"/>
        <v>232</v>
      </c>
      <c r="BE20" s="46">
        <f t="shared" si="1"/>
        <v>300</v>
      </c>
      <c r="BF20" s="46">
        <f t="shared" si="2"/>
        <v>344</v>
      </c>
      <c r="BG20" s="46">
        <f t="shared" si="3"/>
        <v>336</v>
      </c>
      <c r="BH20" s="46">
        <f t="shared" si="4"/>
        <v>301</v>
      </c>
      <c r="BI20" s="46">
        <f t="shared" si="5"/>
        <v>278</v>
      </c>
      <c r="BJ20" s="46">
        <f t="shared" si="6"/>
        <v>277</v>
      </c>
      <c r="BK20" s="46">
        <f t="shared" si="7"/>
        <v>334</v>
      </c>
      <c r="BL20" s="46">
        <f t="shared" si="8"/>
        <v>307</v>
      </c>
      <c r="BM20" s="46">
        <f t="shared" si="9"/>
        <v>351</v>
      </c>
      <c r="BN20" s="46">
        <f t="shared" si="10"/>
        <v>308</v>
      </c>
      <c r="BO20" s="46">
        <f t="shared" si="11"/>
        <v>406</v>
      </c>
      <c r="BP20" s="46">
        <f t="shared" si="12"/>
        <v>384</v>
      </c>
    </row>
    <row r="21" spans="2:68" ht="17.100000000000001" customHeight="1" thickBot="1" x14ac:dyDescent="0.25">
      <c r="B21" s="66" t="s">
        <v>58</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501</v>
      </c>
      <c r="AB21" s="46">
        <v>530</v>
      </c>
      <c r="AC21" s="46">
        <v>394</v>
      </c>
      <c r="AD21" s="46">
        <v>564</v>
      </c>
      <c r="AE21" s="46">
        <v>511</v>
      </c>
      <c r="AF21" s="46">
        <v>592</v>
      </c>
      <c r="AG21" s="46">
        <v>384</v>
      </c>
      <c r="AH21" s="46">
        <v>435</v>
      </c>
      <c r="AI21" s="46">
        <v>423</v>
      </c>
      <c r="AJ21" s="46">
        <v>536</v>
      </c>
      <c r="AK21" s="46">
        <v>243</v>
      </c>
      <c r="AL21" s="46">
        <v>451</v>
      </c>
      <c r="AM21" s="46">
        <v>498</v>
      </c>
      <c r="AN21" s="46">
        <v>529</v>
      </c>
      <c r="AO21" s="46">
        <v>331</v>
      </c>
      <c r="AP21" s="46">
        <v>435</v>
      </c>
      <c r="AQ21" s="46">
        <v>556</v>
      </c>
      <c r="AR21" s="46">
        <v>494</v>
      </c>
      <c r="AS21" s="46">
        <v>323</v>
      </c>
      <c r="AT21" s="46">
        <v>428</v>
      </c>
      <c r="AU21" s="46">
        <v>549</v>
      </c>
      <c r="AV21" s="46">
        <v>521</v>
      </c>
      <c r="AW21" s="46">
        <v>348</v>
      </c>
      <c r="AX21" s="46">
        <v>412</v>
      </c>
      <c r="AY21" s="46">
        <v>423</v>
      </c>
      <c r="AZ21" s="46">
        <v>95</v>
      </c>
      <c r="BA21" s="46">
        <v>292</v>
      </c>
      <c r="BB21" s="46">
        <v>389</v>
      </c>
      <c r="BC21" s="46">
        <v>459</v>
      </c>
      <c r="BD21" s="46">
        <f t="shared" si="0"/>
        <v>1209</v>
      </c>
      <c r="BE21" s="46">
        <f t="shared" si="1"/>
        <v>1297</v>
      </c>
      <c r="BF21" s="46">
        <f t="shared" si="2"/>
        <v>1963</v>
      </c>
      <c r="BG21" s="46">
        <f t="shared" si="3"/>
        <v>2242</v>
      </c>
      <c r="BH21" s="46">
        <f t="shared" si="4"/>
        <v>2524</v>
      </c>
      <c r="BI21" s="46">
        <f t="shared" si="5"/>
        <v>1838</v>
      </c>
      <c r="BJ21" s="46">
        <f t="shared" si="6"/>
        <v>1989</v>
      </c>
      <c r="BK21" s="46">
        <f t="shared" si="7"/>
        <v>1922</v>
      </c>
      <c r="BL21" s="46">
        <f t="shared" si="8"/>
        <v>1653</v>
      </c>
      <c r="BM21" s="46">
        <f t="shared" si="9"/>
        <v>1793</v>
      </c>
      <c r="BN21" s="46">
        <f t="shared" si="10"/>
        <v>1801</v>
      </c>
      <c r="BO21" s="46">
        <f t="shared" si="11"/>
        <v>1830</v>
      </c>
      <c r="BP21" s="46">
        <f t="shared" si="12"/>
        <v>1199</v>
      </c>
    </row>
    <row r="22" spans="2:6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53</v>
      </c>
      <c r="AB22" s="46">
        <v>61</v>
      </c>
      <c r="AC22" s="46">
        <v>37</v>
      </c>
      <c r="AD22" s="46">
        <v>72</v>
      </c>
      <c r="AE22" s="46">
        <v>43</v>
      </c>
      <c r="AF22" s="46">
        <v>55</v>
      </c>
      <c r="AG22" s="46">
        <v>43</v>
      </c>
      <c r="AH22" s="46">
        <v>56</v>
      </c>
      <c r="AI22" s="46">
        <v>55</v>
      </c>
      <c r="AJ22" s="46">
        <v>59</v>
      </c>
      <c r="AK22" s="46">
        <v>35</v>
      </c>
      <c r="AL22" s="46">
        <v>67</v>
      </c>
      <c r="AM22" s="46">
        <v>71</v>
      </c>
      <c r="AN22" s="46">
        <v>60</v>
      </c>
      <c r="AO22" s="46">
        <v>37</v>
      </c>
      <c r="AP22" s="46">
        <v>85</v>
      </c>
      <c r="AQ22" s="46">
        <v>67</v>
      </c>
      <c r="AR22" s="46">
        <v>64</v>
      </c>
      <c r="AS22" s="46">
        <v>31</v>
      </c>
      <c r="AT22" s="46">
        <v>54</v>
      </c>
      <c r="AU22" s="46">
        <v>45</v>
      </c>
      <c r="AV22" s="46">
        <v>60</v>
      </c>
      <c r="AW22" s="46">
        <v>38</v>
      </c>
      <c r="AX22" s="46">
        <v>90</v>
      </c>
      <c r="AY22" s="46">
        <v>48</v>
      </c>
      <c r="AZ22" s="46">
        <v>5</v>
      </c>
      <c r="BA22" s="46">
        <v>50</v>
      </c>
      <c r="BB22" s="46">
        <v>79</v>
      </c>
      <c r="BC22" s="46">
        <v>66</v>
      </c>
      <c r="BD22" s="46">
        <f t="shared" si="0"/>
        <v>111</v>
      </c>
      <c r="BE22" s="46">
        <f t="shared" si="1"/>
        <v>193</v>
      </c>
      <c r="BF22" s="46">
        <f t="shared" si="2"/>
        <v>222</v>
      </c>
      <c r="BG22" s="46">
        <f t="shared" si="3"/>
        <v>244</v>
      </c>
      <c r="BH22" s="46">
        <f t="shared" si="4"/>
        <v>246</v>
      </c>
      <c r="BI22" s="46">
        <f t="shared" si="5"/>
        <v>240</v>
      </c>
      <c r="BJ22" s="46">
        <f t="shared" si="6"/>
        <v>223</v>
      </c>
      <c r="BK22" s="46">
        <f t="shared" si="7"/>
        <v>197</v>
      </c>
      <c r="BL22" s="46">
        <f t="shared" si="8"/>
        <v>216</v>
      </c>
      <c r="BM22" s="46">
        <f t="shared" si="9"/>
        <v>253</v>
      </c>
      <c r="BN22" s="46">
        <f t="shared" si="10"/>
        <v>216</v>
      </c>
      <c r="BO22" s="46">
        <f t="shared" si="11"/>
        <v>233</v>
      </c>
      <c r="BP22" s="46">
        <f t="shared" si="12"/>
        <v>182</v>
      </c>
    </row>
    <row r="23" spans="2:68" ht="16.5" customHeight="1" thickBot="1" x14ac:dyDescent="0.25">
      <c r="B23" s="68" t="s">
        <v>25</v>
      </c>
      <c r="C23" s="69">
        <f t="shared" ref="C23:N23" si="13">SUM(C6:C22)</f>
        <v>5614</v>
      </c>
      <c r="D23" s="69">
        <f t="shared" si="13"/>
        <v>8316</v>
      </c>
      <c r="E23" s="69">
        <f t="shared" si="13"/>
        <v>5790</v>
      </c>
      <c r="F23" s="69">
        <f t="shared" si="13"/>
        <v>7531</v>
      </c>
      <c r="G23" s="69">
        <f t="shared" si="13"/>
        <v>8855</v>
      </c>
      <c r="H23" s="69">
        <f t="shared" si="13"/>
        <v>9777</v>
      </c>
      <c r="I23" s="69">
        <f t="shared" si="13"/>
        <v>7334</v>
      </c>
      <c r="J23" s="69">
        <f t="shared" si="13"/>
        <v>9456</v>
      </c>
      <c r="K23" s="69">
        <f t="shared" si="13"/>
        <v>11824</v>
      </c>
      <c r="L23" s="69">
        <f t="shared" si="13"/>
        <v>13580</v>
      </c>
      <c r="M23" s="69">
        <f t="shared" si="13"/>
        <v>10011</v>
      </c>
      <c r="N23" s="69">
        <f t="shared" si="13"/>
        <v>13812</v>
      </c>
      <c r="O23" s="69">
        <f t="shared" ref="O23:V23" si="14">SUM(O6:O22)</f>
        <v>16932</v>
      </c>
      <c r="P23" s="69">
        <f t="shared" si="14"/>
        <v>17376</v>
      </c>
      <c r="Q23" s="69">
        <f t="shared" si="14"/>
        <v>11502</v>
      </c>
      <c r="R23" s="69">
        <f t="shared" si="14"/>
        <v>16311</v>
      </c>
      <c r="S23" s="69">
        <f t="shared" si="14"/>
        <v>19620</v>
      </c>
      <c r="T23" s="69">
        <f t="shared" si="14"/>
        <v>19815</v>
      </c>
      <c r="U23" s="69">
        <f t="shared" si="14"/>
        <v>12610</v>
      </c>
      <c r="V23" s="69">
        <f t="shared" si="14"/>
        <v>18212</v>
      </c>
      <c r="W23" s="69">
        <f>SUM(W6:W22)</f>
        <v>16521</v>
      </c>
      <c r="X23" s="69">
        <f>SUM(X6:X22)</f>
        <v>16743</v>
      </c>
      <c r="Y23" s="69">
        <f>SUM(Y6:Y22)</f>
        <v>14076</v>
      </c>
      <c r="Z23" s="69">
        <f>SUM(Z6:Z22)</f>
        <v>17842</v>
      </c>
      <c r="AA23" s="69">
        <v>18412</v>
      </c>
      <c r="AB23" s="69">
        <v>18876</v>
      </c>
      <c r="AC23" s="69">
        <f>SUM(AC6:AC22)</f>
        <v>13342</v>
      </c>
      <c r="AD23" s="73">
        <v>18603</v>
      </c>
      <c r="AE23" s="69">
        <f>SUM(AE6:AE22)</f>
        <v>19261</v>
      </c>
      <c r="AF23" s="69">
        <f>SUM(AF6:AF22)</f>
        <v>18378</v>
      </c>
      <c r="AG23" s="69">
        <f>SUM(AG6:AG22)</f>
        <v>14071</v>
      </c>
      <c r="AH23" s="73">
        <f>SUM(AH6:AH22)</f>
        <v>17921</v>
      </c>
      <c r="AI23" s="69">
        <f>SUM(AI6:AI22)</f>
        <v>17386</v>
      </c>
      <c r="AJ23" s="69">
        <f t="shared" ref="AJ23:AO23" si="15">SUM(AJ6:AJ22)</f>
        <v>19461</v>
      </c>
      <c r="AK23" s="69">
        <f t="shared" si="15"/>
        <v>12918</v>
      </c>
      <c r="AL23" s="73">
        <f t="shared" si="15"/>
        <v>17265</v>
      </c>
      <c r="AM23" s="69">
        <f t="shared" si="15"/>
        <v>19926</v>
      </c>
      <c r="AN23" s="69">
        <f t="shared" si="15"/>
        <v>19141</v>
      </c>
      <c r="AO23" s="69">
        <f t="shared" si="15"/>
        <v>12840</v>
      </c>
      <c r="AP23" s="73">
        <f t="shared" ref="AP23:BF23" si="16">SUM(AP6:AP22)</f>
        <v>17786</v>
      </c>
      <c r="AQ23" s="69">
        <f t="shared" si="16"/>
        <v>18859</v>
      </c>
      <c r="AR23" s="69">
        <f t="shared" si="16"/>
        <v>20526</v>
      </c>
      <c r="AS23" s="69">
        <f t="shared" si="16"/>
        <v>13446</v>
      </c>
      <c r="AT23" s="73">
        <f t="shared" ref="AT23:AY23" si="17">SUM(AT6:AT22)</f>
        <v>19192</v>
      </c>
      <c r="AU23" s="69">
        <f t="shared" si="17"/>
        <v>19913</v>
      </c>
      <c r="AV23" s="69">
        <f t="shared" si="17"/>
        <v>18594</v>
      </c>
      <c r="AW23" s="69">
        <f t="shared" si="17"/>
        <v>12715</v>
      </c>
      <c r="AX23" s="69">
        <f t="shared" si="17"/>
        <v>17025</v>
      </c>
      <c r="AY23" s="69">
        <f t="shared" si="17"/>
        <v>14586</v>
      </c>
      <c r="AZ23" s="69">
        <f>SUM(AZ6:AZ22)</f>
        <v>6953</v>
      </c>
      <c r="BA23" s="69">
        <f>SUM(BA6:BA22)</f>
        <v>14117</v>
      </c>
      <c r="BB23" s="69">
        <f>SUM(BB6:BB22)</f>
        <v>18255</v>
      </c>
      <c r="BC23" s="69">
        <f>SUM(BC6:BC22)</f>
        <v>18131</v>
      </c>
      <c r="BD23" s="69">
        <f t="shared" si="16"/>
        <v>27251</v>
      </c>
      <c r="BE23" s="69">
        <f t="shared" si="16"/>
        <v>35422</v>
      </c>
      <c r="BF23" s="69">
        <f t="shared" si="16"/>
        <v>49227</v>
      </c>
      <c r="BG23" s="69">
        <f t="shared" si="3"/>
        <v>62121</v>
      </c>
      <c r="BH23" s="69">
        <f t="shared" si="4"/>
        <v>70257</v>
      </c>
      <c r="BI23" s="69">
        <f t="shared" si="5"/>
        <v>65182</v>
      </c>
      <c r="BJ23" s="69">
        <f t="shared" si="6"/>
        <v>69233</v>
      </c>
      <c r="BK23" s="69">
        <f t="shared" si="7"/>
        <v>69631</v>
      </c>
      <c r="BL23" s="69">
        <f t="shared" si="8"/>
        <v>67030</v>
      </c>
      <c r="BM23" s="69">
        <f t="shared" si="9"/>
        <v>69693</v>
      </c>
      <c r="BN23" s="69">
        <f t="shared" si="10"/>
        <v>72023</v>
      </c>
      <c r="BO23" s="69">
        <f t="shared" si="11"/>
        <v>68247</v>
      </c>
      <c r="BP23" s="69">
        <f t="shared" si="12"/>
        <v>53911</v>
      </c>
    </row>
    <row r="24" spans="2:68" ht="19.5" customHeight="1" x14ac:dyDescent="0.2">
      <c r="C24" s="25"/>
      <c r="G24" s="25"/>
      <c r="T24" s="95" t="s">
        <v>123</v>
      </c>
      <c r="U24" s="96"/>
      <c r="V24" s="96"/>
      <c r="W24" s="96"/>
      <c r="X24" s="96"/>
      <c r="Y24" s="96"/>
      <c r="Z24" s="96"/>
      <c r="AA24" s="97" t="s">
        <v>234</v>
      </c>
      <c r="AB24" s="108" t="s">
        <v>235</v>
      </c>
      <c r="AC24" s="107"/>
      <c r="AD24" s="107"/>
      <c r="AE24" s="107"/>
      <c r="AF24" s="107"/>
      <c r="AG24" s="107"/>
      <c r="AH24" s="107"/>
      <c r="AI24" s="107"/>
      <c r="AJ24" s="107"/>
      <c r="AK24" s="107"/>
      <c r="AL24" s="107"/>
      <c r="AM24" s="107"/>
      <c r="AN24" s="107"/>
      <c r="AO24" s="107"/>
    </row>
    <row r="25" spans="2:68" ht="21" customHeight="1" x14ac:dyDescent="0.2">
      <c r="C25" s="25"/>
      <c r="G25" s="25"/>
      <c r="T25" s="95"/>
      <c r="U25" s="96"/>
      <c r="V25" s="96"/>
      <c r="W25" s="96"/>
      <c r="X25" s="96"/>
      <c r="Y25" s="96"/>
      <c r="Z25" s="96"/>
      <c r="AA25" s="98"/>
      <c r="AB25" s="97"/>
      <c r="AC25" s="97"/>
      <c r="AD25" s="97"/>
      <c r="AE25" s="97"/>
      <c r="AF25" s="97"/>
      <c r="AG25" s="97"/>
      <c r="AH25" s="97"/>
      <c r="AI25" s="97"/>
      <c r="AJ25" s="97"/>
      <c r="AK25" s="97"/>
      <c r="AL25" s="97"/>
    </row>
    <row r="26" spans="2:68" ht="39" customHeight="1" x14ac:dyDescent="0.2">
      <c r="B26" s="70"/>
      <c r="C26" s="70"/>
      <c r="D26" s="70"/>
      <c r="E26" s="7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6"/>
      <c r="AF26" s="96"/>
    </row>
    <row r="28" spans="2:68" ht="39" customHeight="1" thickBot="1" x14ac:dyDescent="0.25">
      <c r="C28" s="45" t="s">
        <v>33</v>
      </c>
      <c r="D28" s="45" t="s">
        <v>35</v>
      </c>
      <c r="E28" s="45" t="s">
        <v>38</v>
      </c>
      <c r="F28" s="75" t="s">
        <v>40</v>
      </c>
      <c r="G28" s="45" t="s">
        <v>44</v>
      </c>
      <c r="H28" s="45" t="s">
        <v>52</v>
      </c>
      <c r="I28" s="45" t="s">
        <v>64</v>
      </c>
      <c r="J28" s="75" t="s">
        <v>66</v>
      </c>
      <c r="K28" s="45" t="s">
        <v>69</v>
      </c>
      <c r="L28" s="45" t="s">
        <v>71</v>
      </c>
      <c r="M28" s="45" t="s">
        <v>74</v>
      </c>
      <c r="N28" s="75" t="s">
        <v>81</v>
      </c>
      <c r="O28" s="45" t="s">
        <v>85</v>
      </c>
      <c r="P28" s="45" t="s">
        <v>92</v>
      </c>
      <c r="Q28" s="45" t="s">
        <v>98</v>
      </c>
      <c r="R28" s="75" t="s">
        <v>100</v>
      </c>
      <c r="S28" s="45" t="s">
        <v>106</v>
      </c>
      <c r="T28" s="45" t="s">
        <v>110</v>
      </c>
      <c r="U28" s="45" t="s">
        <v>113</v>
      </c>
      <c r="V28" s="75" t="s">
        <v>115</v>
      </c>
      <c r="W28" s="45" t="s">
        <v>120</v>
      </c>
      <c r="X28" s="45" t="s">
        <v>129</v>
      </c>
      <c r="Y28" s="45" t="s">
        <v>133</v>
      </c>
      <c r="Z28" s="75" t="s">
        <v>137</v>
      </c>
      <c r="AA28" s="45" t="s">
        <v>140</v>
      </c>
      <c r="AB28" s="45" t="s">
        <v>146</v>
      </c>
      <c r="AC28" s="45" t="s">
        <v>148</v>
      </c>
      <c r="AD28" s="75" t="s">
        <v>152</v>
      </c>
      <c r="AE28" s="45" t="s">
        <v>155</v>
      </c>
      <c r="AF28" s="45" t="s">
        <v>158</v>
      </c>
      <c r="AG28" s="45" t="s">
        <v>161</v>
      </c>
      <c r="AH28" s="75" t="s">
        <v>163</v>
      </c>
      <c r="AI28" s="45" t="s">
        <v>168</v>
      </c>
      <c r="AJ28" s="45" t="s">
        <v>170</v>
      </c>
      <c r="AK28" s="45" t="s">
        <v>173</v>
      </c>
      <c r="AL28" s="75" t="s">
        <v>175</v>
      </c>
      <c r="AM28" s="45" t="s">
        <v>191</v>
      </c>
      <c r="AN28" s="45" t="s">
        <v>198</v>
      </c>
      <c r="AO28" s="45" t="s">
        <v>210</v>
      </c>
      <c r="AP28" s="75" t="s">
        <v>241</v>
      </c>
      <c r="AQ28" s="45" t="s">
        <v>264</v>
      </c>
      <c r="AR28" s="45" t="s">
        <v>266</v>
      </c>
      <c r="AS28" s="45" t="s">
        <v>274</v>
      </c>
      <c r="AT28" s="75" t="s">
        <v>283</v>
      </c>
      <c r="AU28" s="45" t="s">
        <v>306</v>
      </c>
      <c r="AV28" s="45" t="s">
        <v>313</v>
      </c>
      <c r="AW28" s="45" t="s">
        <v>315</v>
      </c>
      <c r="AX28" s="75" t="s">
        <v>323</v>
      </c>
      <c r="AY28" s="45" t="s">
        <v>339</v>
      </c>
      <c r="AZ28" s="45" t="s">
        <v>41</v>
      </c>
      <c r="BA28" s="45" t="s">
        <v>67</v>
      </c>
      <c r="BB28" s="45" t="s">
        <v>82</v>
      </c>
      <c r="BC28" s="45" t="s">
        <v>101</v>
      </c>
      <c r="BD28" s="45" t="s">
        <v>116</v>
      </c>
      <c r="BE28" s="45" t="s">
        <v>138</v>
      </c>
      <c r="BF28" s="45" t="s">
        <v>153</v>
      </c>
      <c r="BG28" s="45" t="s">
        <v>164</v>
      </c>
      <c r="BH28" s="45" t="s">
        <v>176</v>
      </c>
      <c r="BI28" s="45" t="s">
        <v>242</v>
      </c>
      <c r="BJ28" s="45" t="s">
        <v>284</v>
      </c>
      <c r="BK28" s="45" t="s">
        <v>324</v>
      </c>
    </row>
    <row r="29" spans="2:68" ht="17.100000000000001" customHeight="1" thickBot="1" x14ac:dyDescent="0.25">
      <c r="B29" s="66" t="s">
        <v>59</v>
      </c>
      <c r="C29" s="84">
        <f t="shared" ref="C29:C40" si="18">+(G6-C6)/C6</f>
        <v>0.38461538461538464</v>
      </c>
      <c r="D29" s="84">
        <f t="shared" ref="D29:D40" si="19">+(H6-D6)/D6</f>
        <v>0.12257405515832483</v>
      </c>
      <c r="E29" s="84">
        <f t="shared" ref="E29:E40" si="20">+(I6-E6)/E6</f>
        <v>0.21467391304347827</v>
      </c>
      <c r="F29" s="84">
        <f t="shared" ref="F29:F40" si="21">+(J6-F6)/F6</f>
        <v>0.20127118644067796</v>
      </c>
      <c r="G29" s="84">
        <f t="shared" ref="G29:G40" si="22">+(K6-G6)/G6</f>
        <v>0.30815972222222221</v>
      </c>
      <c r="H29" s="85">
        <f t="shared" ref="H29:S46" si="23">+(L6-H6)/H6</f>
        <v>0.66606005459508644</v>
      </c>
      <c r="I29" s="85">
        <f t="shared" si="23"/>
        <v>0.57829977628635343</v>
      </c>
      <c r="J29" s="85">
        <f t="shared" si="23"/>
        <v>0.88447971781305113</v>
      </c>
      <c r="K29" s="85">
        <f t="shared" si="23"/>
        <v>0.72926343729263432</v>
      </c>
      <c r="L29" s="85">
        <f t="shared" si="23"/>
        <v>0.4811578372474058</v>
      </c>
      <c r="M29" s="85">
        <f t="shared" si="23"/>
        <v>0.37278525868178597</v>
      </c>
      <c r="N29" s="85">
        <f t="shared" si="23"/>
        <v>0.22087037903603182</v>
      </c>
      <c r="O29" s="85">
        <f t="shared" si="23"/>
        <v>0.25556408288564852</v>
      </c>
      <c r="P29" s="85">
        <f t="shared" si="23"/>
        <v>0.42367256637168144</v>
      </c>
      <c r="Q29" s="85">
        <f t="shared" si="23"/>
        <v>0.43882292204439854</v>
      </c>
      <c r="R29" s="85">
        <f t="shared" si="23"/>
        <v>0.46301264852433882</v>
      </c>
      <c r="S29" s="85">
        <f t="shared" si="23"/>
        <v>-2.9645476772616138E-2</v>
      </c>
      <c r="T29" s="85">
        <f>+(X6-T6)/T6</f>
        <v>-7.4851074851074853E-2</v>
      </c>
      <c r="U29" s="85">
        <v>0.2378902045209903</v>
      </c>
      <c r="V29" s="85">
        <v>-8.5145402148283991E-2</v>
      </c>
      <c r="W29" s="84">
        <v>3.2440944881889762E-2</v>
      </c>
      <c r="X29" s="84">
        <v>-5.1791713325867864E-2</v>
      </c>
      <c r="Y29" s="84">
        <v>-0.21072463768115943</v>
      </c>
      <c r="Z29" s="84">
        <v>6.3573883161512024E-2</v>
      </c>
      <c r="AA29" s="42">
        <f t="shared" ref="AA29:AY46" si="24">+(AE6-AA6)/AA6</f>
        <v>0.29987797437461866</v>
      </c>
      <c r="AB29" s="42">
        <f t="shared" si="24"/>
        <v>0.20224387363448479</v>
      </c>
      <c r="AC29" s="42">
        <f t="shared" si="24"/>
        <v>0.19059860448035254</v>
      </c>
      <c r="AD29" s="42">
        <f t="shared" si="24"/>
        <v>3.9849219170705441E-2</v>
      </c>
      <c r="AE29" s="42">
        <f t="shared" si="24"/>
        <v>-0.12109833372447783</v>
      </c>
      <c r="AF29" s="42">
        <f t="shared" si="24"/>
        <v>2.8487229862475441E-2</v>
      </c>
      <c r="AG29" s="42">
        <f t="shared" si="24"/>
        <v>-0.14774830351634793</v>
      </c>
      <c r="AH29" s="42">
        <f t="shared" si="24"/>
        <v>6.3179699637493522E-2</v>
      </c>
      <c r="AI29" s="42">
        <f t="shared" si="24"/>
        <v>0.19439252336448598</v>
      </c>
      <c r="AJ29" s="42">
        <f t="shared" si="24"/>
        <v>4.8710601719197708E-2</v>
      </c>
      <c r="AK29" s="42">
        <f t="shared" si="24"/>
        <v>3.9087947882736153E-2</v>
      </c>
      <c r="AL29" s="42">
        <f t="shared" si="24"/>
        <v>4.968339016074038E-2</v>
      </c>
      <c r="AM29" s="42">
        <f t="shared" si="24"/>
        <v>-0.10842834786496758</v>
      </c>
      <c r="AN29" s="42">
        <f t="shared" si="24"/>
        <v>2.6411657559198543E-2</v>
      </c>
      <c r="AO29" s="42">
        <f t="shared" si="24"/>
        <v>-1.7415534656913968E-2</v>
      </c>
      <c r="AP29" s="42">
        <f t="shared" si="24"/>
        <v>-9.4663573085846872E-2</v>
      </c>
      <c r="AQ29" s="42">
        <f t="shared" si="24"/>
        <v>2.8084252758274825E-2</v>
      </c>
      <c r="AR29" s="42">
        <f t="shared" si="24"/>
        <v>-6.4551907719609586E-2</v>
      </c>
      <c r="AS29" s="42">
        <f t="shared" si="24"/>
        <v>-8.7912087912087919E-2</v>
      </c>
      <c r="AT29" s="42">
        <f t="shared" si="24"/>
        <v>-6.5607380830343412E-2</v>
      </c>
      <c r="AU29" s="42">
        <f t="shared" si="24"/>
        <v>-0.30707317073170731</v>
      </c>
      <c r="AV29" s="42">
        <f t="shared" si="24"/>
        <v>-0.74934787763813138</v>
      </c>
      <c r="AW29" s="42">
        <f t="shared" si="24"/>
        <v>6.2961523513408474E-2</v>
      </c>
      <c r="AX29" s="42">
        <f t="shared" si="24"/>
        <v>3.8123971475589685E-2</v>
      </c>
      <c r="AY29" s="42">
        <f t="shared" si="24"/>
        <v>0.28405491024287222</v>
      </c>
      <c r="AZ29" s="42">
        <f t="shared" ref="AZ29:BC46" si="25">+(BE6-BD6)/BD6</f>
        <v>0.22572328845602979</v>
      </c>
      <c r="BA29" s="42">
        <f t="shared" si="25"/>
        <v>0.60925449871465298</v>
      </c>
      <c r="BB29" s="42">
        <f t="shared" si="25"/>
        <v>0.43247168167295963</v>
      </c>
      <c r="BC29" s="42">
        <f t="shared" si="25"/>
        <v>0.39263990267639903</v>
      </c>
      <c r="BD29" s="42">
        <v>-3.4942127101987332E-3</v>
      </c>
      <c r="BE29" s="42">
        <v>-4.2881145445248008E-2</v>
      </c>
      <c r="BF29" s="42">
        <f t="shared" ref="BF29:BK29" si="26">+(BK6-BJ6)/BJ6</f>
        <v>0.17821706609677912</v>
      </c>
      <c r="BG29" s="42">
        <f t="shared" si="26"/>
        <v>-4.1134935544471077E-2</v>
      </c>
      <c r="BH29" s="42">
        <f t="shared" si="26"/>
        <v>8.4042696932846911E-2</v>
      </c>
      <c r="BI29" s="42">
        <f t="shared" si="26"/>
        <v>-5.1539324442228591E-2</v>
      </c>
      <c r="BJ29" s="42">
        <f t="shared" si="26"/>
        <v>-4.4878112885209279E-2</v>
      </c>
      <c r="BK29" s="42">
        <f t="shared" si="26"/>
        <v>-0.28329664281783157</v>
      </c>
    </row>
    <row r="30" spans="2:68" ht="17.100000000000001" customHeight="1" thickBot="1" x14ac:dyDescent="0.25">
      <c r="B30" s="66" t="s">
        <v>60</v>
      </c>
      <c r="C30" s="85">
        <f t="shared" si="18"/>
        <v>-0.2271062271062271</v>
      </c>
      <c r="D30" s="85">
        <f t="shared" si="19"/>
        <v>0.22510822510822512</v>
      </c>
      <c r="E30" s="85">
        <f t="shared" si="20"/>
        <v>7.0652173913043473E-2</v>
      </c>
      <c r="F30" s="85">
        <f t="shared" si="21"/>
        <v>-3.7037037037037035E-2</v>
      </c>
      <c r="G30" s="85">
        <f t="shared" si="22"/>
        <v>0.43601895734597157</v>
      </c>
      <c r="H30" s="85">
        <f t="shared" si="23"/>
        <v>0.65724381625441697</v>
      </c>
      <c r="I30" s="85">
        <f t="shared" si="23"/>
        <v>0.28934010152284262</v>
      </c>
      <c r="J30" s="85">
        <f t="shared" si="23"/>
        <v>1.3626373626373627</v>
      </c>
      <c r="K30" s="85">
        <f t="shared" si="23"/>
        <v>0.60066006600660071</v>
      </c>
      <c r="L30" s="85">
        <f t="shared" si="23"/>
        <v>0.11513859275053305</v>
      </c>
      <c r="M30" s="85">
        <f t="shared" si="23"/>
        <v>0.22047244094488189</v>
      </c>
      <c r="N30" s="85">
        <f t="shared" si="23"/>
        <v>-0.25348837209302327</v>
      </c>
      <c r="O30" s="85">
        <f t="shared" si="23"/>
        <v>0.28247422680412371</v>
      </c>
      <c r="P30" s="85">
        <f t="shared" si="23"/>
        <v>0.11663479923518165</v>
      </c>
      <c r="Q30" s="85">
        <f t="shared" si="23"/>
        <v>-0.25161290322580643</v>
      </c>
      <c r="R30" s="85">
        <f t="shared" si="23"/>
        <v>0.30218068535825543</v>
      </c>
      <c r="S30" s="85">
        <f t="shared" si="23"/>
        <v>-0.4437299035369775</v>
      </c>
      <c r="T30" s="85">
        <f t="shared" ref="T30:T46" si="27">+(X7-T7)/T7</f>
        <v>-0.3458904109589041</v>
      </c>
      <c r="U30" s="85">
        <v>0.10775862068965517</v>
      </c>
      <c r="V30" s="85">
        <v>-7.4162679425837319E-2</v>
      </c>
      <c r="W30" s="85">
        <v>0.23699421965317918</v>
      </c>
      <c r="X30" s="85">
        <v>2.0942408376963352E-2</v>
      </c>
      <c r="Y30" s="85">
        <v>0.22957198443579765</v>
      </c>
      <c r="Z30" s="85">
        <v>-0.11369509043927649</v>
      </c>
      <c r="AA30" s="42">
        <f t="shared" ref="AA30:AA46" si="28">+(AE7-AA7)/AA7</f>
        <v>-7.7102803738317752E-2</v>
      </c>
      <c r="AB30" s="42">
        <f t="shared" ref="AB30:AB46" si="29">+(AF7-AB7)/AB7</f>
        <v>0.1717948717948718</v>
      </c>
      <c r="AC30" s="42">
        <f t="shared" ref="AC30:AC45" si="30">+(AG7-AC7)/AC7</f>
        <v>8.8607594936708861E-2</v>
      </c>
      <c r="AD30" s="42">
        <f t="shared" ref="AD30:AD46" si="31">+(AH7-AD7)/AD7</f>
        <v>1.7492711370262391E-2</v>
      </c>
      <c r="AE30" s="42">
        <f t="shared" ref="AE30:AE46" si="32">+(AI7-AE7)/AE7</f>
        <v>0.50886075949367093</v>
      </c>
      <c r="AF30" s="42">
        <f t="shared" ref="AF30:AF46" si="33">+(AJ7-AF7)/AF7</f>
        <v>1.5317286652078774E-2</v>
      </c>
      <c r="AG30" s="42">
        <f t="shared" ref="AG30:AG44" si="34">+(AK7-AG7)/AG7</f>
        <v>-0.12790697674418605</v>
      </c>
      <c r="AH30" s="42">
        <f t="shared" ref="AH30:AH46" si="35">+(AL7-AH7)/AH7</f>
        <v>0.15186246418338109</v>
      </c>
      <c r="AI30" s="42">
        <f t="shared" ref="AI30:AI44" si="36">+(AM7-AI7)/AI7</f>
        <v>-0.13087248322147652</v>
      </c>
      <c r="AJ30" s="42">
        <f t="shared" ref="AJ30:AJ46" si="37">+(AN7-AJ7)/AJ7</f>
        <v>9.6982758620689655E-2</v>
      </c>
      <c r="AK30" s="42">
        <f t="shared" ref="AK30:AK44" si="38">+(AO7-AK7)/AK7</f>
        <v>6.6666666666666671E-3</v>
      </c>
      <c r="AL30" s="42">
        <f t="shared" ref="AL30:AL46" si="39">+(AP7-AL7)/AL7</f>
        <v>-0.12189054726368159</v>
      </c>
      <c r="AM30" s="42">
        <f t="shared" ref="AM30:AM44" si="40">+(AQ7-AM7)/AM7</f>
        <v>-0.20463320463320464</v>
      </c>
      <c r="AN30" s="42">
        <f t="shared" ref="AN30:AS46" si="41">+(AR7-AN7)/AN7</f>
        <v>-2.9469548133595286E-2</v>
      </c>
      <c r="AO30" s="42">
        <f t="shared" ref="AO30:AO44" si="42">+(AS7-AO7)/AO7</f>
        <v>-0.11258278145695365</v>
      </c>
      <c r="AP30" s="42">
        <f t="shared" si="24"/>
        <v>4.8158640226628892E-2</v>
      </c>
      <c r="AQ30" s="42">
        <f t="shared" si="24"/>
        <v>7.5242718446601936E-2</v>
      </c>
      <c r="AR30" s="42">
        <f t="shared" si="24"/>
        <v>-0.19230769230769232</v>
      </c>
      <c r="AS30" s="42">
        <f t="shared" si="24"/>
        <v>-6.3432835820895525E-2</v>
      </c>
      <c r="AT30" s="42">
        <f t="shared" si="24"/>
        <v>-0.26756756756756755</v>
      </c>
      <c r="AU30" s="42">
        <f t="shared" si="24"/>
        <v>-0.17155756207674944</v>
      </c>
      <c r="AV30" s="42">
        <f t="shared" si="24"/>
        <v>-0.50877192982456143</v>
      </c>
      <c r="AW30" s="42">
        <f t="shared" si="24"/>
        <v>0.76494023904382469</v>
      </c>
      <c r="AX30" s="42">
        <f t="shared" si="24"/>
        <v>0.64575645756457567</v>
      </c>
      <c r="AY30" s="42">
        <f t="shared" si="24"/>
        <v>0.23433242506811988</v>
      </c>
      <c r="AZ30" s="42">
        <f t="shared" si="25"/>
        <v>-4.5610034207525657E-3</v>
      </c>
      <c r="BA30" s="42">
        <f t="shared" si="25"/>
        <v>0.66781214203894612</v>
      </c>
      <c r="BB30" s="42">
        <f t="shared" si="25"/>
        <v>0.12568681318681318</v>
      </c>
      <c r="BC30" s="42">
        <f t="shared" si="25"/>
        <v>0.13239780353874314</v>
      </c>
      <c r="BD30" s="42">
        <v>-0.26077586206896552</v>
      </c>
      <c r="BE30" s="42">
        <v>7.6530612244897961E-2</v>
      </c>
      <c r="BF30" s="42">
        <f t="shared" ref="BF30:BF46" si="43">+(BK7-BJ7)/BJ7</f>
        <v>4.6039268788083954E-2</v>
      </c>
      <c r="BG30" s="42">
        <f t="shared" ref="BG30:BG46" si="44">+(BL7-BK7)/BK7</f>
        <v>0.14045307443365695</v>
      </c>
      <c r="BH30" s="42">
        <f t="shared" ref="BH30:BH46" si="45">+(BM7-BL7)/BL7</f>
        <v>-4.5402951191827468E-2</v>
      </c>
      <c r="BI30" s="42">
        <f t="shared" ref="BI30:BI46" si="46">+(BN7-BM7)/BM7</f>
        <v>-8.2045184304399527E-2</v>
      </c>
      <c r="BJ30" s="42">
        <f t="shared" ref="BJ30:BJ46" si="47">+(BO7-BN7)/BN7</f>
        <v>-0.11658031088082901</v>
      </c>
      <c r="BK30" s="42">
        <f t="shared" ref="BK30:BK46" si="48">+(BP7-BO7)/BO7</f>
        <v>6.4516129032258063E-2</v>
      </c>
    </row>
    <row r="31" spans="2:68" ht="17.100000000000001" customHeight="1" thickBot="1" x14ac:dyDescent="0.25">
      <c r="B31" s="66" t="s">
        <v>296</v>
      </c>
      <c r="C31" s="85">
        <f t="shared" si="18"/>
        <v>3.7413793103448274</v>
      </c>
      <c r="D31" s="85">
        <f t="shared" si="19"/>
        <v>0.47428571428571431</v>
      </c>
      <c r="E31" s="85">
        <f t="shared" si="20"/>
        <v>0.34931506849315069</v>
      </c>
      <c r="F31" s="85">
        <f t="shared" si="21"/>
        <v>0.70987654320987659</v>
      </c>
      <c r="G31" s="85">
        <f t="shared" si="22"/>
        <v>1.0218181818181817</v>
      </c>
      <c r="H31" s="85">
        <f t="shared" si="23"/>
        <v>0.50387596899224807</v>
      </c>
      <c r="I31" s="85">
        <f t="shared" si="23"/>
        <v>-7.1065989847715741E-2</v>
      </c>
      <c r="J31" s="85">
        <f t="shared" si="23"/>
        <v>0.52346570397111913</v>
      </c>
      <c r="K31" s="85">
        <f t="shared" si="23"/>
        <v>-0.18345323741007194</v>
      </c>
      <c r="L31" s="85">
        <f t="shared" si="23"/>
        <v>0.10309278350515463</v>
      </c>
      <c r="M31" s="85">
        <f t="shared" si="23"/>
        <v>0.19125683060109289</v>
      </c>
      <c r="N31" s="85">
        <f t="shared" si="23"/>
        <v>0.82938388625592419</v>
      </c>
      <c r="O31" s="85">
        <f t="shared" si="23"/>
        <v>0.29295154185022027</v>
      </c>
      <c r="P31" s="85">
        <f t="shared" si="23"/>
        <v>0.25233644859813081</v>
      </c>
      <c r="Q31" s="85">
        <f t="shared" si="23"/>
        <v>0.74311926605504586</v>
      </c>
      <c r="R31" s="85">
        <f t="shared" si="23"/>
        <v>-0.27979274611398963</v>
      </c>
      <c r="S31" s="85">
        <f t="shared" si="23"/>
        <v>-0.37649063032367974</v>
      </c>
      <c r="T31" s="85">
        <f t="shared" si="27"/>
        <v>-0.3824626865671642</v>
      </c>
      <c r="U31" s="85">
        <v>-0.22368421052631579</v>
      </c>
      <c r="V31" s="85">
        <v>-0.18525179856115107</v>
      </c>
      <c r="W31" s="85">
        <v>0.30601092896174864</v>
      </c>
      <c r="X31" s="85">
        <v>0.23564954682779457</v>
      </c>
      <c r="Y31" s="85">
        <v>9.152542372881356E-2</v>
      </c>
      <c r="Z31" s="85">
        <v>3.5320088300220751E-2</v>
      </c>
      <c r="AA31" s="42">
        <f t="shared" si="28"/>
        <v>-2.9288702928870293E-2</v>
      </c>
      <c r="AB31" s="42">
        <f t="shared" si="29"/>
        <v>0.15158924205378974</v>
      </c>
      <c r="AC31" s="42">
        <f t="shared" si="30"/>
        <v>-0.14596273291925466</v>
      </c>
      <c r="AD31" s="42">
        <f t="shared" si="31"/>
        <v>-2.9850746268656716E-2</v>
      </c>
      <c r="AE31" s="42">
        <f t="shared" si="32"/>
        <v>-0.16163793103448276</v>
      </c>
      <c r="AF31" s="42">
        <f t="shared" si="33"/>
        <v>-0.18046709129511676</v>
      </c>
      <c r="AG31" s="42">
        <f t="shared" si="34"/>
        <v>-7.636363636363637E-2</v>
      </c>
      <c r="AH31" s="42">
        <f t="shared" si="35"/>
        <v>-5.7142857142857141E-2</v>
      </c>
      <c r="AI31" s="42">
        <f t="shared" si="36"/>
        <v>5.1413881748071981E-2</v>
      </c>
      <c r="AJ31" s="42">
        <f t="shared" si="37"/>
        <v>-8.0310880829015538E-2</v>
      </c>
      <c r="AK31" s="42">
        <f t="shared" si="38"/>
        <v>-0.25984251968503935</v>
      </c>
      <c r="AL31" s="42">
        <f t="shared" si="39"/>
        <v>-0.23076923076923078</v>
      </c>
      <c r="AM31" s="42">
        <f t="shared" si="40"/>
        <v>-0.1100244498777506</v>
      </c>
      <c r="AN31" s="42">
        <f t="shared" si="41"/>
        <v>6.7605633802816895E-2</v>
      </c>
      <c r="AO31" s="42">
        <f t="shared" si="42"/>
        <v>0.14893617021276595</v>
      </c>
      <c r="AP31" s="42">
        <f t="shared" si="24"/>
        <v>0.13030303030303031</v>
      </c>
      <c r="AQ31" s="42">
        <f t="shared" si="24"/>
        <v>0.15934065934065933</v>
      </c>
      <c r="AR31" s="42">
        <f t="shared" si="24"/>
        <v>-2.1108179419525065E-2</v>
      </c>
      <c r="AS31" s="42">
        <f t="shared" si="24"/>
        <v>-2.7777777777777776E-2</v>
      </c>
      <c r="AT31" s="42">
        <f t="shared" si="24"/>
        <v>-0.25737265415549598</v>
      </c>
      <c r="AU31" s="42">
        <f t="shared" si="24"/>
        <v>-0.28672985781990523</v>
      </c>
      <c r="AV31" s="42">
        <f t="shared" si="24"/>
        <v>-0.5121293800539084</v>
      </c>
      <c r="AW31" s="42">
        <f t="shared" si="24"/>
        <v>0.50952380952380949</v>
      </c>
      <c r="AX31" s="42">
        <f t="shared" si="24"/>
        <v>0.59566787003610111</v>
      </c>
      <c r="AY31" s="42">
        <f t="shared" si="24"/>
        <v>0.12624584717607973</v>
      </c>
      <c r="AZ31" s="42">
        <f t="shared" si="25"/>
        <v>0.8613678373382625</v>
      </c>
      <c r="BA31" s="42">
        <f t="shared" si="25"/>
        <v>0.53823237338629593</v>
      </c>
      <c r="BB31" s="42">
        <f t="shared" si="25"/>
        <v>0.20852162685603615</v>
      </c>
      <c r="BC31" s="42">
        <f t="shared" si="25"/>
        <v>9.9893162393162399E-2</v>
      </c>
      <c r="BD31" s="42">
        <v>-0.2982030111704711</v>
      </c>
      <c r="BE31" s="42">
        <v>0.16124567474048443</v>
      </c>
      <c r="BF31" s="42">
        <f t="shared" si="43"/>
        <v>-7.7473182359952325E-3</v>
      </c>
      <c r="BG31" s="42">
        <f t="shared" si="44"/>
        <v>-0.12432432432432433</v>
      </c>
      <c r="BH31" s="42">
        <f t="shared" si="45"/>
        <v>-0.12071330589849108</v>
      </c>
      <c r="BI31" s="42">
        <f t="shared" si="46"/>
        <v>3.9001560062402497E-2</v>
      </c>
      <c r="BJ31" s="42">
        <f t="shared" si="47"/>
        <v>-3.903903903903904E-2</v>
      </c>
      <c r="BK31" s="42">
        <f t="shared" si="48"/>
        <v>-3.0468749999999999E-2</v>
      </c>
    </row>
    <row r="32" spans="2:68" ht="17.100000000000001" customHeight="1" thickBot="1" x14ac:dyDescent="0.25">
      <c r="B32" s="66" t="s">
        <v>54</v>
      </c>
      <c r="C32" s="85">
        <f t="shared" si="18"/>
        <v>0.9320987654320988</v>
      </c>
      <c r="D32" s="85">
        <f t="shared" si="19"/>
        <v>0.33401430030643514</v>
      </c>
      <c r="E32" s="85">
        <f t="shared" si="20"/>
        <v>0.4938080495356037</v>
      </c>
      <c r="F32" s="85">
        <f t="shared" si="21"/>
        <v>0.24040920716112532</v>
      </c>
      <c r="G32" s="85">
        <f t="shared" si="22"/>
        <v>0.12992545260915869</v>
      </c>
      <c r="H32" s="85">
        <f t="shared" si="23"/>
        <v>-0.21898928024502298</v>
      </c>
      <c r="I32" s="85">
        <f t="shared" si="23"/>
        <v>-0.51191709844559585</v>
      </c>
      <c r="J32" s="85">
        <f t="shared" si="23"/>
        <v>-0.59896907216494844</v>
      </c>
      <c r="K32" s="85">
        <f t="shared" si="23"/>
        <v>3.2987747408105561E-2</v>
      </c>
      <c r="L32" s="85">
        <f t="shared" si="23"/>
        <v>-2.5490196078431372E-2</v>
      </c>
      <c r="M32" s="85">
        <f t="shared" si="23"/>
        <v>0.31847133757961782</v>
      </c>
      <c r="N32" s="85">
        <f t="shared" si="23"/>
        <v>1.4293059125964009</v>
      </c>
      <c r="O32" s="85">
        <f t="shared" si="23"/>
        <v>-6.8430656934306569E-2</v>
      </c>
      <c r="P32" s="85">
        <f t="shared" si="23"/>
        <v>-9.3561368209255535E-2</v>
      </c>
      <c r="Q32" s="85">
        <f t="shared" si="23"/>
        <v>-7.5684380032206122E-2</v>
      </c>
      <c r="R32" s="85">
        <f t="shared" si="23"/>
        <v>-1.164021164021164E-2</v>
      </c>
      <c r="S32" s="85">
        <f t="shared" si="23"/>
        <v>-0.16846229187071499</v>
      </c>
      <c r="T32" s="85">
        <f t="shared" si="27"/>
        <v>-7.9911209766925645E-2</v>
      </c>
      <c r="U32" s="85">
        <v>-1.3937282229965157E-2</v>
      </c>
      <c r="V32" s="85">
        <v>-9.421841541755889E-2</v>
      </c>
      <c r="W32" s="85">
        <v>1.4134275618374558E-2</v>
      </c>
      <c r="X32" s="85">
        <v>-1.0856453558504222E-2</v>
      </c>
      <c r="Y32" s="85">
        <v>9.8939929328621903E-2</v>
      </c>
      <c r="Z32" s="85">
        <v>-8.2742316784869971E-2</v>
      </c>
      <c r="AA32" s="42">
        <f t="shared" si="28"/>
        <v>-1.0452961672473868E-2</v>
      </c>
      <c r="AB32" s="42">
        <f t="shared" si="29"/>
        <v>0.1</v>
      </c>
      <c r="AC32" s="42">
        <f t="shared" si="30"/>
        <v>7.5562700964630219E-2</v>
      </c>
      <c r="AD32" s="42">
        <f t="shared" si="31"/>
        <v>0.21262886597938144</v>
      </c>
      <c r="AE32" s="42">
        <f t="shared" si="32"/>
        <v>5.1643192488262914E-2</v>
      </c>
      <c r="AF32" s="42">
        <f t="shared" si="33"/>
        <v>2.1064301552106431E-2</v>
      </c>
      <c r="AG32" s="42">
        <f t="shared" si="34"/>
        <v>-0.13602391629297458</v>
      </c>
      <c r="AH32" s="42">
        <f t="shared" si="35"/>
        <v>-5.951115834218916E-2</v>
      </c>
      <c r="AI32" s="42">
        <f t="shared" si="36"/>
        <v>0.328125</v>
      </c>
      <c r="AJ32" s="42">
        <f t="shared" si="37"/>
        <v>0.250814332247557</v>
      </c>
      <c r="AK32" s="42">
        <f t="shared" si="38"/>
        <v>0.62975778546712802</v>
      </c>
      <c r="AL32" s="42">
        <f t="shared" si="39"/>
        <v>0.32429378531073444</v>
      </c>
      <c r="AM32" s="42">
        <f t="shared" si="40"/>
        <v>8.9915966386554622E-2</v>
      </c>
      <c r="AN32" s="42">
        <f t="shared" si="41"/>
        <v>0.15538194444444445</v>
      </c>
      <c r="AO32" s="42">
        <f t="shared" si="42"/>
        <v>-6.2632696390658174E-2</v>
      </c>
      <c r="AP32" s="42">
        <f t="shared" si="24"/>
        <v>4.2662116040955633E-3</v>
      </c>
      <c r="AQ32" s="42">
        <f t="shared" si="24"/>
        <v>-3.6237471087124135E-2</v>
      </c>
      <c r="AR32" s="42">
        <f t="shared" si="24"/>
        <v>-7.2877535687453046E-2</v>
      </c>
      <c r="AS32" s="42">
        <f t="shared" si="24"/>
        <v>0</v>
      </c>
      <c r="AT32" s="42">
        <f t="shared" si="24"/>
        <v>7.2217502124044181E-2</v>
      </c>
      <c r="AU32" s="42">
        <f t="shared" si="24"/>
        <v>-0.1464</v>
      </c>
      <c r="AV32" s="42">
        <f t="shared" si="24"/>
        <v>-0.32171799027552672</v>
      </c>
      <c r="AW32" s="42">
        <f t="shared" si="24"/>
        <v>0.81540203850509629</v>
      </c>
      <c r="AX32" s="42">
        <f t="shared" si="24"/>
        <v>0.34548335974643424</v>
      </c>
      <c r="AY32" s="42">
        <f t="shared" si="24"/>
        <v>0.5089034676663543</v>
      </c>
      <c r="AZ32" s="42">
        <f t="shared" si="25"/>
        <v>0.44486692015209123</v>
      </c>
      <c r="BA32" s="42">
        <f t="shared" si="25"/>
        <v>-0.29641148325358851</v>
      </c>
      <c r="BB32" s="42">
        <f t="shared" si="25"/>
        <v>0.24311458687521251</v>
      </c>
      <c r="BC32" s="42">
        <f t="shared" si="25"/>
        <v>-6.1816192560175058E-2</v>
      </c>
      <c r="BD32" s="42">
        <v>-9.9125364431486881E-2</v>
      </c>
      <c r="BE32" s="42">
        <v>-3.5598705501618125E-3</v>
      </c>
      <c r="BF32" s="42">
        <f t="shared" si="43"/>
        <v>9.2562520298798315E-2</v>
      </c>
      <c r="BG32" s="42">
        <f t="shared" si="44"/>
        <v>-2.4970273483947682E-2</v>
      </c>
      <c r="BH32" s="42">
        <f t="shared" si="45"/>
        <v>0.35853658536585364</v>
      </c>
      <c r="BI32" s="42">
        <f t="shared" si="46"/>
        <v>5.2064631956912029E-2</v>
      </c>
      <c r="BJ32" s="42">
        <f t="shared" si="47"/>
        <v>-1.2585324232081911E-2</v>
      </c>
      <c r="BK32" s="42">
        <f t="shared" si="48"/>
        <v>0.12443292287751134</v>
      </c>
    </row>
    <row r="33" spans="2:63" ht="17.100000000000001" customHeight="1" thickBot="1" x14ac:dyDescent="0.25">
      <c r="B33" s="66" t="s">
        <v>8</v>
      </c>
      <c r="C33" s="85">
        <f t="shared" si="18"/>
        <v>1.39</v>
      </c>
      <c r="D33" s="85">
        <f t="shared" si="19"/>
        <v>-0.70281690140845066</v>
      </c>
      <c r="E33" s="85">
        <f t="shared" si="20"/>
        <v>-0.70612244897959187</v>
      </c>
      <c r="F33" s="85">
        <f t="shared" si="21"/>
        <v>-5.627705627705628E-2</v>
      </c>
      <c r="G33" s="85">
        <f t="shared" si="22"/>
        <v>1.6736401673640166E-2</v>
      </c>
      <c r="H33" s="85">
        <f t="shared" si="23"/>
        <v>0.7109004739336493</v>
      </c>
      <c r="I33" s="85">
        <f t="shared" si="23"/>
        <v>0.4236111111111111</v>
      </c>
      <c r="J33" s="85">
        <f t="shared" si="23"/>
        <v>-0.12844036697247707</v>
      </c>
      <c r="K33" s="85">
        <f t="shared" si="23"/>
        <v>0.54320987654320985</v>
      </c>
      <c r="L33" s="85">
        <f t="shared" si="23"/>
        <v>2.4930747922437674E-2</v>
      </c>
      <c r="M33" s="85">
        <f t="shared" si="23"/>
        <v>0.13170731707317074</v>
      </c>
      <c r="N33" s="85">
        <f t="shared" si="23"/>
        <v>0.38421052631578945</v>
      </c>
      <c r="O33" s="85">
        <f t="shared" si="23"/>
        <v>-0.08</v>
      </c>
      <c r="P33" s="85">
        <f t="shared" si="23"/>
        <v>9.45945945945946E-2</v>
      </c>
      <c r="Q33" s="85">
        <f t="shared" si="23"/>
        <v>-2.1551724137931036E-2</v>
      </c>
      <c r="R33" s="85">
        <f t="shared" si="23"/>
        <v>0.28897338403041822</v>
      </c>
      <c r="S33" s="85">
        <f t="shared" si="23"/>
        <v>0.42318840579710143</v>
      </c>
      <c r="T33" s="85">
        <f t="shared" si="27"/>
        <v>-0.33333333333333331</v>
      </c>
      <c r="U33" s="85">
        <v>-0.36123348017621143</v>
      </c>
      <c r="V33" s="85">
        <v>-0.33923303834808261</v>
      </c>
      <c r="W33" s="85">
        <v>-0.49490835030549896</v>
      </c>
      <c r="X33" s="85">
        <v>-5.9259259259259262E-2</v>
      </c>
      <c r="Y33" s="85">
        <v>0.62068965517241381</v>
      </c>
      <c r="Z33" s="85">
        <v>0.1875</v>
      </c>
      <c r="AA33" s="42">
        <f t="shared" si="28"/>
        <v>0.12903225806451613</v>
      </c>
      <c r="AB33" s="42">
        <f t="shared" si="29"/>
        <v>0.17716535433070865</v>
      </c>
      <c r="AC33" s="42">
        <f t="shared" si="30"/>
        <v>-3.4042553191489362E-2</v>
      </c>
      <c r="AD33" s="42">
        <f t="shared" si="31"/>
        <v>0.25939849624060152</v>
      </c>
      <c r="AE33" s="42">
        <f t="shared" si="32"/>
        <v>2.8571428571428571E-2</v>
      </c>
      <c r="AF33" s="42">
        <f t="shared" si="33"/>
        <v>7.6923076923076927E-2</v>
      </c>
      <c r="AG33" s="42">
        <f t="shared" si="34"/>
        <v>0</v>
      </c>
      <c r="AH33" s="42">
        <f t="shared" si="35"/>
        <v>-5.6716417910447764E-2</v>
      </c>
      <c r="AI33" s="42">
        <f t="shared" si="36"/>
        <v>0.10069444444444445</v>
      </c>
      <c r="AJ33" s="42">
        <f t="shared" si="37"/>
        <v>0.13354037267080746</v>
      </c>
      <c r="AK33" s="42">
        <f t="shared" si="38"/>
        <v>-8.8105726872246701E-2</v>
      </c>
      <c r="AL33" s="42">
        <f t="shared" si="39"/>
        <v>-0.23101265822784811</v>
      </c>
      <c r="AM33" s="42">
        <f t="shared" si="40"/>
        <v>-0.10410094637223975</v>
      </c>
      <c r="AN33" s="42">
        <f t="shared" si="41"/>
        <v>-0.30410958904109592</v>
      </c>
      <c r="AO33" s="42">
        <f t="shared" si="42"/>
        <v>0.30434782608695654</v>
      </c>
      <c r="AP33" s="42">
        <f t="shared" si="24"/>
        <v>0.33744855967078191</v>
      </c>
      <c r="AQ33" s="42">
        <f t="shared" si="24"/>
        <v>-7.0422535211267607E-3</v>
      </c>
      <c r="AR33" s="42">
        <f t="shared" si="24"/>
        <v>0.13385826771653545</v>
      </c>
      <c r="AS33" s="42">
        <f t="shared" si="24"/>
        <v>-0.18148148148148149</v>
      </c>
      <c r="AT33" s="42">
        <f t="shared" si="24"/>
        <v>-0.27384615384615385</v>
      </c>
      <c r="AU33" s="42">
        <f t="shared" si="24"/>
        <v>-0.19503546099290781</v>
      </c>
      <c r="AV33" s="42">
        <f t="shared" si="24"/>
        <v>-0.82986111111111116</v>
      </c>
      <c r="AW33" s="42">
        <f t="shared" si="24"/>
        <v>7.2398190045248875E-2</v>
      </c>
      <c r="AX33" s="42">
        <f t="shared" si="24"/>
        <v>0.26694915254237289</v>
      </c>
      <c r="AY33" s="42">
        <f t="shared" si="24"/>
        <v>0.29955947136563876</v>
      </c>
      <c r="AZ33" s="42">
        <f t="shared" si="25"/>
        <v>-0.46962769431743956</v>
      </c>
      <c r="BA33" s="42">
        <f t="shared" si="25"/>
        <v>0.23029556650246305</v>
      </c>
      <c r="BB33" s="42">
        <f t="shared" si="25"/>
        <v>0.24124124124124124</v>
      </c>
      <c r="BC33" s="42">
        <f t="shared" si="25"/>
        <v>6.1290322580645158E-2</v>
      </c>
      <c r="BD33" s="42">
        <v>-0.14133738601823709</v>
      </c>
      <c r="BE33" s="42">
        <v>-0.11238938053097346</v>
      </c>
      <c r="BF33" s="42">
        <f t="shared" si="43"/>
        <v>0.13758723828514458</v>
      </c>
      <c r="BG33" s="42">
        <f t="shared" si="44"/>
        <v>1.0517090271691499E-2</v>
      </c>
      <c r="BH33" s="42">
        <f t="shared" si="45"/>
        <v>-1.8213356461405029E-2</v>
      </c>
      <c r="BI33" s="42">
        <f t="shared" si="46"/>
        <v>8.8339222614840988E-4</v>
      </c>
      <c r="BJ33" s="42">
        <f t="shared" si="47"/>
        <v>-9.3556928508384818E-2</v>
      </c>
      <c r="BK33" s="42">
        <f t="shared" si="48"/>
        <v>-0.20934761441090555</v>
      </c>
    </row>
    <row r="34" spans="2:63" ht="17.100000000000001" customHeight="1" thickBot="1" x14ac:dyDescent="0.25">
      <c r="B34" s="66" t="s">
        <v>9</v>
      </c>
      <c r="C34" s="85">
        <f t="shared" si="18"/>
        <v>0.95918367346938771</v>
      </c>
      <c r="D34" s="85">
        <f t="shared" si="19"/>
        <v>0.28169014084507044</v>
      </c>
      <c r="E34" s="85">
        <f t="shared" si="20"/>
        <v>0.15517241379310345</v>
      </c>
      <c r="F34" s="85">
        <f t="shared" si="21"/>
        <v>0.125</v>
      </c>
      <c r="G34" s="85">
        <f t="shared" si="22"/>
        <v>0.22916666666666666</v>
      </c>
      <c r="H34" s="85">
        <f t="shared" si="23"/>
        <v>0.43956043956043955</v>
      </c>
      <c r="I34" s="85">
        <f t="shared" si="23"/>
        <v>-0.1044776119402985</v>
      </c>
      <c r="J34" s="85">
        <f t="shared" si="23"/>
        <v>0.40740740740740738</v>
      </c>
      <c r="K34" s="85">
        <f t="shared" si="23"/>
        <v>7.6271186440677971E-2</v>
      </c>
      <c r="L34" s="85">
        <f t="shared" si="23"/>
        <v>0</v>
      </c>
      <c r="M34" s="85">
        <f t="shared" si="23"/>
        <v>0.43333333333333335</v>
      </c>
      <c r="N34" s="85">
        <f t="shared" si="23"/>
        <v>-4.3859649122807015E-2</v>
      </c>
      <c r="O34" s="85">
        <f t="shared" si="23"/>
        <v>7.0866141732283464E-2</v>
      </c>
      <c r="P34" s="85">
        <f t="shared" si="23"/>
        <v>3.0534351145038167E-2</v>
      </c>
      <c r="Q34" s="85">
        <f t="shared" si="23"/>
        <v>-0.16279069767441862</v>
      </c>
      <c r="R34" s="85">
        <f t="shared" si="23"/>
        <v>-2.7522935779816515E-2</v>
      </c>
      <c r="S34" s="85">
        <f t="shared" si="23"/>
        <v>-0.19852941176470587</v>
      </c>
      <c r="T34" s="85">
        <f t="shared" si="27"/>
        <v>-0.23703703703703705</v>
      </c>
      <c r="U34" s="85">
        <v>8.3333333333333329E-2</v>
      </c>
      <c r="V34" s="85">
        <v>-4.716981132075472E-2</v>
      </c>
      <c r="W34" s="85">
        <v>-3.669724770642202E-2</v>
      </c>
      <c r="X34" s="85">
        <v>7.7669902912621352E-2</v>
      </c>
      <c r="Y34" s="85">
        <v>0.23076923076923078</v>
      </c>
      <c r="Z34" s="85">
        <v>-0.16831683168316833</v>
      </c>
      <c r="AA34" s="42">
        <f t="shared" si="28"/>
        <v>0.24761904761904763</v>
      </c>
      <c r="AB34" s="42">
        <f t="shared" si="29"/>
        <v>-2.7027027027027029E-2</v>
      </c>
      <c r="AC34" s="42">
        <f t="shared" si="30"/>
        <v>-0.28125</v>
      </c>
      <c r="AD34" s="42">
        <f t="shared" si="31"/>
        <v>5.9523809523809521E-2</v>
      </c>
      <c r="AE34" s="42">
        <f t="shared" si="32"/>
        <v>-0.11450381679389313</v>
      </c>
      <c r="AF34" s="42">
        <f t="shared" si="33"/>
        <v>0.25</v>
      </c>
      <c r="AG34" s="42">
        <f t="shared" si="34"/>
        <v>-5.7971014492753624E-2</v>
      </c>
      <c r="AH34" s="42">
        <f t="shared" si="35"/>
        <v>0.6179775280898876</v>
      </c>
      <c r="AI34" s="42">
        <f t="shared" si="36"/>
        <v>0.40517241379310343</v>
      </c>
      <c r="AJ34" s="42">
        <f t="shared" si="37"/>
        <v>-1.4814814814814815E-2</v>
      </c>
      <c r="AK34" s="42">
        <f t="shared" si="38"/>
        <v>7.6923076923076927E-2</v>
      </c>
      <c r="AL34" s="42">
        <f t="shared" si="39"/>
        <v>-0.21527777777777779</v>
      </c>
      <c r="AM34" s="42">
        <f t="shared" si="40"/>
        <v>-0.23312883435582821</v>
      </c>
      <c r="AN34" s="42">
        <f t="shared" si="41"/>
        <v>0.42105263157894735</v>
      </c>
      <c r="AO34" s="42">
        <f t="shared" si="42"/>
        <v>0.38571428571428573</v>
      </c>
      <c r="AP34" s="42">
        <f t="shared" si="24"/>
        <v>0.1415929203539823</v>
      </c>
      <c r="AQ34" s="42">
        <f t="shared" si="24"/>
        <v>-5.6000000000000001E-2</v>
      </c>
      <c r="AR34" s="42">
        <f t="shared" si="24"/>
        <v>-0.12698412698412698</v>
      </c>
      <c r="AS34" s="42">
        <f t="shared" si="24"/>
        <v>-0.13402061855670103</v>
      </c>
      <c r="AT34" s="42">
        <f t="shared" si="24"/>
        <v>-0.21705426356589147</v>
      </c>
      <c r="AU34" s="42">
        <f t="shared" si="24"/>
        <v>-0.17796610169491525</v>
      </c>
      <c r="AV34" s="42">
        <f t="shared" si="24"/>
        <v>-0.76363636363636367</v>
      </c>
      <c r="AW34" s="42">
        <f t="shared" si="24"/>
        <v>-0.25</v>
      </c>
      <c r="AX34" s="42">
        <f t="shared" si="24"/>
        <v>0.58415841584158412</v>
      </c>
      <c r="AY34" s="42">
        <f t="shared" si="24"/>
        <v>0.59793814432989689</v>
      </c>
      <c r="AZ34" s="42">
        <f t="shared" si="25"/>
        <v>0.34</v>
      </c>
      <c r="BA34" s="42">
        <f t="shared" si="25"/>
        <v>0.2626865671641791</v>
      </c>
      <c r="BB34" s="42">
        <f t="shared" si="25"/>
        <v>7.0921985815602842E-2</v>
      </c>
      <c r="BC34" s="42">
        <f t="shared" si="25"/>
        <v>-8.8300220750551876E-3</v>
      </c>
      <c r="BD34" s="42">
        <v>-0.1291759465478842</v>
      </c>
      <c r="BE34" s="42">
        <v>1.278772378516624E-2</v>
      </c>
      <c r="BF34" s="42">
        <f t="shared" si="43"/>
        <v>2.5252525252525255E-3</v>
      </c>
      <c r="BG34" s="42">
        <f t="shared" si="44"/>
        <v>0.15869017632241814</v>
      </c>
      <c r="BH34" s="42">
        <f t="shared" si="45"/>
        <v>4.1304347826086954E-2</v>
      </c>
      <c r="BI34" s="42">
        <f t="shared" si="46"/>
        <v>0.12734864300626306</v>
      </c>
      <c r="BJ34" s="42">
        <f t="shared" si="47"/>
        <v>-0.13333333333333333</v>
      </c>
      <c r="BK34" s="42">
        <f t="shared" si="48"/>
        <v>-0.23290598290598291</v>
      </c>
    </row>
    <row r="35" spans="2:63" ht="17.100000000000001" customHeight="1" thickBot="1" x14ac:dyDescent="0.25">
      <c r="B35" s="66" t="s">
        <v>61</v>
      </c>
      <c r="C35" s="85">
        <f t="shared" si="18"/>
        <v>1.9463087248322148</v>
      </c>
      <c r="D35" s="85">
        <f t="shared" si="19"/>
        <v>0.16151202749140894</v>
      </c>
      <c r="E35" s="85">
        <f>+(I12-E12)/E12</f>
        <v>8.7912087912087919E-2</v>
      </c>
      <c r="F35" s="85">
        <f t="shared" si="21"/>
        <v>6.3888888888888884E-2</v>
      </c>
      <c r="G35" s="85">
        <f t="shared" si="22"/>
        <v>-0.10250569476082004</v>
      </c>
      <c r="H35" s="85">
        <f t="shared" si="23"/>
        <v>0.91420118343195267</v>
      </c>
      <c r="I35" s="85">
        <f t="shared" si="23"/>
        <v>0.50841750841750843</v>
      </c>
      <c r="J35" s="85">
        <f t="shared" si="23"/>
        <v>0.49869451697127937</v>
      </c>
      <c r="K35" s="85">
        <f t="shared" si="23"/>
        <v>0.59390862944162437</v>
      </c>
      <c r="L35" s="85">
        <f t="shared" si="23"/>
        <v>7.4188562596599686E-2</v>
      </c>
      <c r="M35" s="85">
        <f t="shared" si="23"/>
        <v>4.2410714285714288E-2</v>
      </c>
      <c r="N35" s="85">
        <f t="shared" si="23"/>
        <v>0.13240418118466898</v>
      </c>
      <c r="O35" s="85">
        <f t="shared" si="23"/>
        <v>0.33757961783439489</v>
      </c>
      <c r="P35" s="85">
        <f t="shared" si="23"/>
        <v>0.22733812949640289</v>
      </c>
      <c r="Q35" s="85">
        <f t="shared" si="23"/>
        <v>0.1670235546038544</v>
      </c>
      <c r="R35" s="85">
        <f t="shared" si="23"/>
        <v>4.4615384615384612E-2</v>
      </c>
      <c r="S35" s="85">
        <f t="shared" si="23"/>
        <v>-0.16904761904761906</v>
      </c>
      <c r="T35" s="85">
        <f t="shared" si="27"/>
        <v>-0.30363423212192264</v>
      </c>
      <c r="U35" s="85">
        <v>-0.26055045871559634</v>
      </c>
      <c r="V35" s="85">
        <v>-0.17820324005891017</v>
      </c>
      <c r="W35" s="85">
        <v>-7.0200573065902577E-2</v>
      </c>
      <c r="X35" s="85">
        <v>-0.22727272727272727</v>
      </c>
      <c r="Y35" s="85">
        <v>7.4441687344913146E-2</v>
      </c>
      <c r="Z35" s="85">
        <v>9.1397849462365593E-2</v>
      </c>
      <c r="AA35" s="42">
        <f t="shared" si="28"/>
        <v>8.1664098613251149E-2</v>
      </c>
      <c r="AB35" s="42">
        <f t="shared" si="29"/>
        <v>0.19825708061002179</v>
      </c>
      <c r="AC35" s="42">
        <f t="shared" si="30"/>
        <v>0.18706697459584296</v>
      </c>
      <c r="AD35" s="42">
        <f t="shared" si="31"/>
        <v>-0.15763546798029557</v>
      </c>
      <c r="AE35" s="42">
        <f t="shared" si="32"/>
        <v>-0.3262108262108262</v>
      </c>
      <c r="AF35" s="42">
        <f t="shared" si="33"/>
        <v>0.17818181818181819</v>
      </c>
      <c r="AG35" s="42">
        <f t="shared" si="34"/>
        <v>-0.20428015564202334</v>
      </c>
      <c r="AH35" s="42">
        <f t="shared" si="35"/>
        <v>-9.7465886939571145E-3</v>
      </c>
      <c r="AI35" s="42">
        <f t="shared" si="36"/>
        <v>0.16490486257928119</v>
      </c>
      <c r="AJ35" s="42">
        <f t="shared" si="37"/>
        <v>-6.3271604938271608E-2</v>
      </c>
      <c r="AK35" s="42">
        <f t="shared" si="38"/>
        <v>0.10757946210268948</v>
      </c>
      <c r="AL35" s="42">
        <f t="shared" si="39"/>
        <v>0.22440944881889763</v>
      </c>
      <c r="AM35" s="42">
        <f t="shared" si="40"/>
        <v>5.2631578947368418E-2</v>
      </c>
      <c r="AN35" s="42">
        <f t="shared" si="41"/>
        <v>-9.3904448105436578E-2</v>
      </c>
      <c r="AO35" s="42">
        <f t="shared" si="42"/>
        <v>-1.1037527593818985E-2</v>
      </c>
      <c r="AP35" s="42">
        <f t="shared" si="24"/>
        <v>6.9131832797427656E-2</v>
      </c>
      <c r="AQ35" s="42">
        <f t="shared" si="24"/>
        <v>-2.0689655172413793E-2</v>
      </c>
      <c r="AR35" s="42">
        <f t="shared" si="24"/>
        <v>-9.0909090909090905E-3</v>
      </c>
      <c r="AS35" s="42">
        <f t="shared" si="24"/>
        <v>-2.9017857142857144E-2</v>
      </c>
      <c r="AT35" s="42">
        <f t="shared" si="24"/>
        <v>-0.1548872180451128</v>
      </c>
      <c r="AU35" s="42">
        <f t="shared" si="24"/>
        <v>-0.25176056338028169</v>
      </c>
      <c r="AV35" s="42">
        <f t="shared" si="24"/>
        <v>-0.72477064220183485</v>
      </c>
      <c r="AW35" s="42">
        <f t="shared" si="24"/>
        <v>0.28505747126436781</v>
      </c>
      <c r="AX35" s="42">
        <f t="shared" si="24"/>
        <v>-0.10854092526690391</v>
      </c>
      <c r="AY35" s="42">
        <f t="shared" si="24"/>
        <v>0.26823529411764707</v>
      </c>
      <c r="AZ35" s="42">
        <f t="shared" si="25"/>
        <v>0.35787511649580617</v>
      </c>
      <c r="BA35" s="42">
        <f t="shared" si="25"/>
        <v>0.41592312971859985</v>
      </c>
      <c r="BB35" s="42">
        <f t="shared" si="25"/>
        <v>0.1827435773145904</v>
      </c>
      <c r="BC35" s="42">
        <f t="shared" si="25"/>
        <v>0.19549180327868854</v>
      </c>
      <c r="BD35" s="42">
        <v>-0.22763112787110046</v>
      </c>
      <c r="BE35" s="42">
        <v>-4.5716822015090988E-2</v>
      </c>
      <c r="BF35" s="42">
        <f t="shared" si="43"/>
        <v>0.06</v>
      </c>
      <c r="BG35" s="42">
        <f t="shared" si="44"/>
        <v>-0.1057481351469943</v>
      </c>
      <c r="BH35" s="42">
        <f t="shared" si="45"/>
        <v>9.5682041216879288E-2</v>
      </c>
      <c r="BI35" s="42">
        <f t="shared" si="46"/>
        <v>4.4782803403493054E-3</v>
      </c>
      <c r="BJ35" s="42">
        <f t="shared" si="47"/>
        <v>-5.929558626839055E-2</v>
      </c>
      <c r="BK35" s="42">
        <f t="shared" si="48"/>
        <v>-0.22511848341232227</v>
      </c>
    </row>
    <row r="36" spans="2:63" ht="17.100000000000001" customHeight="1" thickBot="1" x14ac:dyDescent="0.25">
      <c r="B36" s="66" t="s">
        <v>57</v>
      </c>
      <c r="C36" s="85">
        <f t="shared" si="18"/>
        <v>1.8769230769230769</v>
      </c>
      <c r="D36" s="85">
        <f t="shared" si="19"/>
        <v>-3.864734299516908E-2</v>
      </c>
      <c r="E36" s="85">
        <f t="shared" si="20"/>
        <v>0.35087719298245612</v>
      </c>
      <c r="F36" s="85">
        <f t="shared" si="21"/>
        <v>5.1813471502590676E-3</v>
      </c>
      <c r="G36" s="85">
        <f t="shared" si="22"/>
        <v>0.32085561497326204</v>
      </c>
      <c r="H36" s="85">
        <f t="shared" si="23"/>
        <v>0.44723618090452261</v>
      </c>
      <c r="I36" s="85">
        <f t="shared" si="23"/>
        <v>0.52597402597402598</v>
      </c>
      <c r="J36" s="85">
        <f t="shared" si="23"/>
        <v>0.43814432989690721</v>
      </c>
      <c r="K36" s="85">
        <f t="shared" si="23"/>
        <v>0.31578947368421051</v>
      </c>
      <c r="L36" s="85">
        <f t="shared" si="23"/>
        <v>7.9861111111111105E-2</v>
      </c>
      <c r="M36" s="85">
        <f t="shared" si="23"/>
        <v>-0.20425531914893616</v>
      </c>
      <c r="N36" s="85">
        <f t="shared" si="23"/>
        <v>0.12903225806451613</v>
      </c>
      <c r="O36" s="85">
        <f t="shared" si="23"/>
        <v>0.11384615384615385</v>
      </c>
      <c r="P36" s="85">
        <f t="shared" si="23"/>
        <v>0</v>
      </c>
      <c r="Q36" s="85">
        <f t="shared" si="23"/>
        <v>2.1390374331550801E-2</v>
      </c>
      <c r="R36" s="85">
        <f t="shared" si="23"/>
        <v>-0.10793650793650794</v>
      </c>
      <c r="S36" s="85">
        <f t="shared" si="23"/>
        <v>-0.16574585635359115</v>
      </c>
      <c r="T36" s="85">
        <f t="shared" si="27"/>
        <v>-0.13183279742765272</v>
      </c>
      <c r="U36" s="85">
        <v>-0.14659685863874344</v>
      </c>
      <c r="V36" s="85">
        <v>-0.20996441281138789</v>
      </c>
      <c r="W36" s="85">
        <v>-0.14238410596026491</v>
      </c>
      <c r="X36" s="85">
        <v>4.4444444444444446E-2</v>
      </c>
      <c r="Y36" s="85">
        <v>7.9754601226993863E-2</v>
      </c>
      <c r="Z36" s="85">
        <v>0.1036036036036036</v>
      </c>
      <c r="AA36" s="42">
        <f t="shared" si="28"/>
        <v>0.10424710424710425</v>
      </c>
      <c r="AB36" s="42">
        <f t="shared" si="29"/>
        <v>-2.4822695035460994E-2</v>
      </c>
      <c r="AC36" s="42">
        <f t="shared" si="30"/>
        <v>0.32954545454545453</v>
      </c>
      <c r="AD36" s="42">
        <f t="shared" si="31"/>
        <v>6.1224489795918366E-2</v>
      </c>
      <c r="AE36" s="42">
        <f t="shared" si="32"/>
        <v>-9.7902097902097904E-2</v>
      </c>
      <c r="AF36" s="42">
        <f t="shared" si="33"/>
        <v>0.10909090909090909</v>
      </c>
      <c r="AG36" s="42">
        <f t="shared" si="34"/>
        <v>-0.14957264957264957</v>
      </c>
      <c r="AH36" s="42">
        <f t="shared" si="35"/>
        <v>9.2307692307692313E-2</v>
      </c>
      <c r="AI36" s="42">
        <f t="shared" si="36"/>
        <v>8.1395348837209308E-2</v>
      </c>
      <c r="AJ36" s="42">
        <f t="shared" si="37"/>
        <v>-4.2622950819672129E-2</v>
      </c>
      <c r="AK36" s="42">
        <f t="shared" si="38"/>
        <v>-5.0251256281407036E-3</v>
      </c>
      <c r="AL36" s="42">
        <f t="shared" si="39"/>
        <v>6.3380281690140844E-2</v>
      </c>
      <c r="AM36" s="42">
        <f t="shared" si="40"/>
        <v>0.11469534050179211</v>
      </c>
      <c r="AN36" s="42">
        <f t="shared" si="41"/>
        <v>0.27397260273972601</v>
      </c>
      <c r="AO36" s="42">
        <f t="shared" si="42"/>
        <v>0.27272727272727271</v>
      </c>
      <c r="AP36" s="42">
        <f t="shared" si="24"/>
        <v>0.13576158940397351</v>
      </c>
      <c r="AQ36" s="42">
        <f t="shared" si="24"/>
        <v>0.13826366559485531</v>
      </c>
      <c r="AR36" s="42">
        <f t="shared" si="24"/>
        <v>6.4516129032258063E-2</v>
      </c>
      <c r="AS36" s="42">
        <f t="shared" si="24"/>
        <v>5.9523809523809521E-2</v>
      </c>
      <c r="AT36" s="42">
        <f t="shared" si="24"/>
        <v>1.4577259475218658E-2</v>
      </c>
      <c r="AU36" s="42">
        <f t="shared" si="24"/>
        <v>-0.22598870056497175</v>
      </c>
      <c r="AV36" s="42">
        <f t="shared" si="24"/>
        <v>-0.63888888888888884</v>
      </c>
      <c r="AW36" s="42">
        <f t="shared" si="24"/>
        <v>1.4981273408239701E-2</v>
      </c>
      <c r="AX36" s="42">
        <f t="shared" si="24"/>
        <v>4.8850574712643681E-2</v>
      </c>
      <c r="AY36" s="42">
        <f t="shared" si="24"/>
        <v>0.55109489051094895</v>
      </c>
      <c r="AZ36" s="42">
        <f t="shared" si="25"/>
        <v>0.26770293609671847</v>
      </c>
      <c r="BA36" s="42">
        <f t="shared" si="25"/>
        <v>0.42915531335149865</v>
      </c>
      <c r="BB36" s="42">
        <f t="shared" si="25"/>
        <v>8.4842707340324119E-2</v>
      </c>
      <c r="BC36" s="42">
        <f t="shared" si="25"/>
        <v>6.1511423550087872E-3</v>
      </c>
      <c r="BD36" s="42">
        <v>-0.16419213973799127</v>
      </c>
      <c r="BE36" s="42">
        <v>5.2246603970741903E-3</v>
      </c>
      <c r="BF36" s="42">
        <f t="shared" si="43"/>
        <v>9.6673596673596679E-2</v>
      </c>
      <c r="BG36" s="42">
        <f t="shared" si="44"/>
        <v>-8.5308056872037911E-3</v>
      </c>
      <c r="BH36" s="42">
        <f t="shared" si="45"/>
        <v>2.390057361376673E-2</v>
      </c>
      <c r="BI36" s="42">
        <f t="shared" si="46"/>
        <v>0.19327731092436976</v>
      </c>
      <c r="BJ36" s="42">
        <f t="shared" si="47"/>
        <v>6.8075117370892016E-2</v>
      </c>
      <c r="BK36" s="42">
        <f t="shared" si="48"/>
        <v>-0.22857142857142856</v>
      </c>
    </row>
    <row r="37" spans="2:63" ht="17.100000000000001" customHeight="1" thickBot="1" x14ac:dyDescent="0.25">
      <c r="B37" s="66" t="s">
        <v>29</v>
      </c>
      <c r="C37" s="85">
        <f t="shared" si="18"/>
        <v>0.37136929460580914</v>
      </c>
      <c r="D37" s="85">
        <f t="shared" si="19"/>
        <v>0.3180952380952381</v>
      </c>
      <c r="E37" s="85">
        <f t="shared" si="20"/>
        <v>0.5720461095100865</v>
      </c>
      <c r="F37" s="85">
        <f t="shared" si="21"/>
        <v>0.25123152709359609</v>
      </c>
      <c r="G37" s="85">
        <f t="shared" si="22"/>
        <v>0.35627836611195157</v>
      </c>
      <c r="H37" s="85">
        <f t="shared" si="23"/>
        <v>0.30202312138728321</v>
      </c>
      <c r="I37" s="85">
        <f t="shared" si="23"/>
        <v>6.4161319890009172E-2</v>
      </c>
      <c r="J37" s="85">
        <f t="shared" si="23"/>
        <v>0.23950131233595801</v>
      </c>
      <c r="K37" s="85">
        <f t="shared" si="23"/>
        <v>7.3619631901840496E-2</v>
      </c>
      <c r="L37" s="85">
        <f t="shared" si="23"/>
        <v>8.324084350721421E-2</v>
      </c>
      <c r="M37" s="85">
        <f t="shared" si="23"/>
        <v>-8.3548664944013779E-2</v>
      </c>
      <c r="N37" s="85">
        <f t="shared" si="23"/>
        <v>-2.170460561143462E-2</v>
      </c>
      <c r="O37" s="85">
        <f t="shared" si="23"/>
        <v>-2.6493506493506493E-2</v>
      </c>
      <c r="P37" s="85">
        <f t="shared" si="23"/>
        <v>-7.6331967213114749E-2</v>
      </c>
      <c r="Q37" s="85">
        <f t="shared" si="23"/>
        <v>-1.3157894736842105E-2</v>
      </c>
      <c r="R37" s="85">
        <f t="shared" si="23"/>
        <v>-0.10227272727272728</v>
      </c>
      <c r="S37" s="85">
        <f t="shared" si="23"/>
        <v>-4.3223052294557099E-2</v>
      </c>
      <c r="T37" s="85">
        <f t="shared" si="27"/>
        <v>-7.8202995008319467E-2</v>
      </c>
      <c r="U37" s="99">
        <v>-7.7142857142857138E-2</v>
      </c>
      <c r="V37" s="99">
        <v>-8.1374321880650996E-2</v>
      </c>
      <c r="W37" s="99">
        <v>0.23201338538761851</v>
      </c>
      <c r="X37" s="99">
        <v>0.48074608904933813</v>
      </c>
      <c r="Y37" s="99">
        <v>0.23529411764705882</v>
      </c>
      <c r="Z37" s="99">
        <v>0.22506561679790027</v>
      </c>
      <c r="AA37" s="42">
        <f t="shared" si="28"/>
        <v>-9.2409240924092403E-2</v>
      </c>
      <c r="AB37" s="42">
        <f t="shared" si="29"/>
        <v>-0.16602924634420699</v>
      </c>
      <c r="AC37" s="42">
        <f t="shared" si="30"/>
        <v>-5.0307636626854869E-2</v>
      </c>
      <c r="AD37" s="42">
        <f t="shared" si="31"/>
        <v>-0.17975206611570249</v>
      </c>
      <c r="AE37" s="42">
        <f t="shared" si="32"/>
        <v>-0.14753246753246754</v>
      </c>
      <c r="AF37" s="42">
        <f t="shared" si="33"/>
        <v>2.9134070677097383E-2</v>
      </c>
      <c r="AG37" s="42">
        <f t="shared" si="34"/>
        <v>4.4588414634146339E-2</v>
      </c>
      <c r="AH37" s="42">
        <f t="shared" si="35"/>
        <v>-8.7041701651273437E-2</v>
      </c>
      <c r="AI37" s="42">
        <f t="shared" si="36"/>
        <v>0.18037781840341255</v>
      </c>
      <c r="AJ37" s="42">
        <f t="shared" si="37"/>
        <v>-8.9121887287024904E-3</v>
      </c>
      <c r="AK37" s="42">
        <f t="shared" si="38"/>
        <v>-7.9533017147026638E-2</v>
      </c>
      <c r="AL37" s="42">
        <f t="shared" si="39"/>
        <v>5.7020232985898221E-2</v>
      </c>
      <c r="AM37" s="42">
        <f t="shared" si="40"/>
        <v>2.6071244192049561E-2</v>
      </c>
      <c r="AN37" s="42">
        <f t="shared" si="41"/>
        <v>0.20312086749537159</v>
      </c>
      <c r="AO37" s="42">
        <f t="shared" si="42"/>
        <v>9.631391200951249E-2</v>
      </c>
      <c r="AP37" s="42">
        <f t="shared" si="24"/>
        <v>0.30423433874709976</v>
      </c>
      <c r="AQ37" s="42">
        <f t="shared" si="24"/>
        <v>0.12150943396226416</v>
      </c>
      <c r="AR37" s="42">
        <f t="shared" si="24"/>
        <v>-0.19564739503187514</v>
      </c>
      <c r="AS37" s="42">
        <f t="shared" si="24"/>
        <v>-8.0983369486623283E-2</v>
      </c>
      <c r="AT37" s="42">
        <f t="shared" si="24"/>
        <v>-0.171447631754503</v>
      </c>
      <c r="AU37" s="42">
        <f t="shared" si="24"/>
        <v>-0.26760879318079855</v>
      </c>
      <c r="AV37" s="42">
        <f t="shared" si="24"/>
        <v>-0.46078163432631869</v>
      </c>
      <c r="AW37" s="42">
        <f t="shared" si="24"/>
        <v>-4.3273013375295048E-3</v>
      </c>
      <c r="AX37" s="42">
        <f t="shared" si="24"/>
        <v>-4.9651100375738055E-2</v>
      </c>
      <c r="AY37" s="42">
        <f t="shared" si="24"/>
        <v>0.2214395099540582</v>
      </c>
      <c r="AZ37" s="42">
        <f t="shared" si="25"/>
        <v>0.35532348446255729</v>
      </c>
      <c r="BA37" s="42">
        <f t="shared" si="25"/>
        <v>0.2488254087577523</v>
      </c>
      <c r="BB37" s="42">
        <f t="shared" si="25"/>
        <v>2.1670428893905191E-2</v>
      </c>
      <c r="BC37" s="42">
        <f t="shared" si="25"/>
        <v>-5.9360730593607303E-2</v>
      </c>
      <c r="BD37" s="109">
        <v>-6.8587535233322894E-2</v>
      </c>
      <c r="BE37" s="109">
        <v>0.30026899798251511</v>
      </c>
      <c r="BF37" s="42">
        <f t="shared" si="43"/>
        <v>-0.12982411742376312</v>
      </c>
      <c r="BG37" s="42">
        <f t="shared" si="44"/>
        <v>-4.7549803693470991E-2</v>
      </c>
      <c r="BH37" s="42">
        <f t="shared" si="45"/>
        <v>4.0152671755725192E-2</v>
      </c>
      <c r="BI37" s="42">
        <f t="shared" si="46"/>
        <v>0.15859386467048289</v>
      </c>
      <c r="BJ37" s="42">
        <f t="shared" si="47"/>
        <v>-8.8807246468613418E-2</v>
      </c>
      <c r="BK37" s="42">
        <f t="shared" si="48"/>
        <v>-0.21376433785192908</v>
      </c>
    </row>
    <row r="38" spans="2:63" ht="17.100000000000001" customHeight="1" thickBot="1" x14ac:dyDescent="0.25">
      <c r="B38" s="66" t="s">
        <v>55</v>
      </c>
      <c r="C38" s="85">
        <f t="shared" si="18"/>
        <v>0.56843940714908459</v>
      </c>
      <c r="D38" s="85">
        <f t="shared" si="19"/>
        <v>0.11269430051813471</v>
      </c>
      <c r="E38" s="85">
        <f t="shared" si="20"/>
        <v>0.2191358024691358</v>
      </c>
      <c r="F38" s="85">
        <f t="shared" si="21"/>
        <v>0.38042620363062352</v>
      </c>
      <c r="G38" s="85">
        <f t="shared" si="22"/>
        <v>0.36131183991106169</v>
      </c>
      <c r="H38" s="85">
        <f t="shared" si="23"/>
        <v>0.62630966239813735</v>
      </c>
      <c r="I38" s="85">
        <f t="shared" si="23"/>
        <v>0.67426160337552743</v>
      </c>
      <c r="J38" s="85">
        <f t="shared" si="23"/>
        <v>0.53916523727844479</v>
      </c>
      <c r="K38" s="85">
        <f t="shared" si="23"/>
        <v>0.38587178440179665</v>
      </c>
      <c r="L38" s="85">
        <f t="shared" si="23"/>
        <v>0.40551181102362205</v>
      </c>
      <c r="M38" s="85">
        <f t="shared" si="23"/>
        <v>0.40977822580645162</v>
      </c>
      <c r="N38" s="85">
        <f t="shared" si="23"/>
        <v>0.33469539375928675</v>
      </c>
      <c r="O38" s="85">
        <f t="shared" si="23"/>
        <v>0.34413671184443134</v>
      </c>
      <c r="P38" s="85">
        <f t="shared" si="23"/>
        <v>0.22434428316781257</v>
      </c>
      <c r="Q38" s="85">
        <f t="shared" si="23"/>
        <v>0.10618519842688595</v>
      </c>
      <c r="R38" s="85">
        <f t="shared" si="23"/>
        <v>-5.5663790704146951E-4</v>
      </c>
      <c r="S38" s="85">
        <f t="shared" si="23"/>
        <v>-0.16944322665497588</v>
      </c>
      <c r="T38" s="85">
        <f t="shared" si="27"/>
        <v>-0.15536605657237937</v>
      </c>
      <c r="U38" s="85">
        <v>-0.12508080155138979</v>
      </c>
      <c r="V38" s="85">
        <v>-1.0582010582010581E-2</v>
      </c>
      <c r="W38" s="85">
        <v>-6.51887041435735E-2</v>
      </c>
      <c r="X38" s="85">
        <v>-6.0083723220881555E-2</v>
      </c>
      <c r="Y38" s="85">
        <v>-9.2353158478019944E-3</v>
      </c>
      <c r="Z38" s="85">
        <v>-5.2913031241204618E-2</v>
      </c>
      <c r="AA38" s="42">
        <f t="shared" si="28"/>
        <v>4.3478260869565216E-2</v>
      </c>
      <c r="AB38" s="42">
        <f t="shared" si="29"/>
        <v>-2.5674613570867172E-2</v>
      </c>
      <c r="AC38" s="42">
        <f t="shared" si="30"/>
        <v>0.10887397464578673</v>
      </c>
      <c r="AD38" s="42">
        <f t="shared" si="31"/>
        <v>4.5170876671619613E-2</v>
      </c>
      <c r="AE38" s="42">
        <f t="shared" si="32"/>
        <v>-7.575757575757576E-2</v>
      </c>
      <c r="AF38" s="42">
        <f t="shared" si="33"/>
        <v>6.2382360849690774E-2</v>
      </c>
      <c r="AG38" s="42">
        <f t="shared" si="34"/>
        <v>-0.16610625420309347</v>
      </c>
      <c r="AH38" s="42">
        <f t="shared" si="35"/>
        <v>-0.17969860676713106</v>
      </c>
      <c r="AI38" s="42">
        <f t="shared" si="36"/>
        <v>5.6498829039812647E-2</v>
      </c>
      <c r="AJ38" s="42">
        <f t="shared" si="37"/>
        <v>-0.2014679827891673</v>
      </c>
      <c r="AK38" s="42">
        <f t="shared" si="38"/>
        <v>-0.1596774193548387</v>
      </c>
      <c r="AL38" s="42">
        <f t="shared" si="39"/>
        <v>1.4558058925476604E-2</v>
      </c>
      <c r="AM38" s="42">
        <f t="shared" si="40"/>
        <v>-6.2344139650872821E-2</v>
      </c>
      <c r="AN38" s="42">
        <f t="shared" si="41"/>
        <v>0.11664025356576863</v>
      </c>
      <c r="AO38" s="42">
        <f t="shared" si="42"/>
        <v>7.7735124760076782E-2</v>
      </c>
      <c r="AP38" s="42">
        <f t="shared" si="24"/>
        <v>0.11547659719849676</v>
      </c>
      <c r="AQ38" s="42">
        <f t="shared" si="24"/>
        <v>-8.5697399527186763E-3</v>
      </c>
      <c r="AR38" s="42">
        <f t="shared" si="24"/>
        <v>-0.10445642917967642</v>
      </c>
      <c r="AS38" s="42">
        <f t="shared" si="24"/>
        <v>7.5244879786286731E-2</v>
      </c>
      <c r="AT38" s="42">
        <f t="shared" si="24"/>
        <v>-0.12557427258805512</v>
      </c>
      <c r="AU38" s="42">
        <f t="shared" si="24"/>
        <v>-0.24321907600596127</v>
      </c>
      <c r="AV38" s="42">
        <f t="shared" si="24"/>
        <v>-0.6263074484944533</v>
      </c>
      <c r="AW38" s="42">
        <f t="shared" si="24"/>
        <v>7.2877846790890266E-2</v>
      </c>
      <c r="AX38" s="42">
        <f t="shared" si="24"/>
        <v>0.14570928196147109</v>
      </c>
      <c r="AY38" s="42">
        <f t="shared" si="24"/>
        <v>0.15596691610870422</v>
      </c>
      <c r="AZ38" s="42">
        <f t="shared" si="25"/>
        <v>0.30851926977687627</v>
      </c>
      <c r="BA38" s="42">
        <f t="shared" si="25"/>
        <v>0.53759107115175941</v>
      </c>
      <c r="BB38" s="42">
        <f t="shared" si="25"/>
        <v>0.38229660248008873</v>
      </c>
      <c r="BC38" s="42">
        <f t="shared" si="25"/>
        <v>0.17095762526438626</v>
      </c>
      <c r="BD38" s="42">
        <v>-0.12114606041731547</v>
      </c>
      <c r="BE38" s="42">
        <v>-4.9893692416725727E-2</v>
      </c>
      <c r="BF38" s="42">
        <f t="shared" si="43"/>
        <v>3.7296732806206177E-2</v>
      </c>
      <c r="BG38" s="42">
        <f t="shared" si="44"/>
        <v>-8.4423989644757655E-2</v>
      </c>
      <c r="BH38" s="42">
        <f t="shared" si="45"/>
        <v>-7.5164938737040526E-2</v>
      </c>
      <c r="BI38" s="42">
        <f t="shared" si="46"/>
        <v>5.4607218683651808E-2</v>
      </c>
      <c r="BJ38" s="42">
        <f t="shared" si="47"/>
        <v>-5.1377033338701882E-2</v>
      </c>
      <c r="BK38" s="42">
        <f t="shared" si="48"/>
        <v>-0.18675721561969441</v>
      </c>
    </row>
    <row r="39" spans="2:63" ht="17.100000000000001" customHeight="1" thickBot="1" x14ac:dyDescent="0.25">
      <c r="B39" s="66" t="s">
        <v>24</v>
      </c>
      <c r="C39" s="85">
        <f t="shared" si="18"/>
        <v>0.76190476190476186</v>
      </c>
      <c r="D39" s="85">
        <f t="shared" si="19"/>
        <v>0.7142857142857143</v>
      </c>
      <c r="E39" s="85">
        <f t="shared" si="20"/>
        <v>0.52631578947368418</v>
      </c>
      <c r="F39" s="85">
        <f t="shared" si="21"/>
        <v>2.564102564102564E-2</v>
      </c>
      <c r="G39" s="85">
        <f t="shared" si="22"/>
        <v>0.72972972972972971</v>
      </c>
      <c r="H39" s="85">
        <f t="shared" si="23"/>
        <v>0.52083333333333337</v>
      </c>
      <c r="I39" s="85">
        <f t="shared" si="23"/>
        <v>1.0344827586206897</v>
      </c>
      <c r="J39" s="85">
        <f t="shared" si="23"/>
        <v>1.2</v>
      </c>
      <c r="K39" s="85">
        <f t="shared" si="23"/>
        <v>0.609375</v>
      </c>
      <c r="L39" s="85">
        <f t="shared" si="23"/>
        <v>0.60273972602739723</v>
      </c>
      <c r="M39" s="85">
        <f t="shared" si="23"/>
        <v>0.4576271186440678</v>
      </c>
      <c r="N39" s="85">
        <f t="shared" si="23"/>
        <v>0.51136363636363635</v>
      </c>
      <c r="O39" s="85">
        <f t="shared" si="23"/>
        <v>0.37864077669902912</v>
      </c>
      <c r="P39" s="85">
        <f t="shared" si="23"/>
        <v>0.29914529914529914</v>
      </c>
      <c r="Q39" s="85">
        <f t="shared" si="23"/>
        <v>0.2558139534883721</v>
      </c>
      <c r="R39" s="85">
        <f t="shared" si="23"/>
        <v>0.21804511278195488</v>
      </c>
      <c r="S39" s="85">
        <f t="shared" si="23"/>
        <v>0</v>
      </c>
      <c r="T39" s="85">
        <f t="shared" si="27"/>
        <v>-0.19078947368421054</v>
      </c>
      <c r="U39" s="85">
        <v>-0.20370370370370369</v>
      </c>
      <c r="V39" s="85">
        <v>-0.22839506172839505</v>
      </c>
      <c r="W39" s="85">
        <v>0.10563380281690141</v>
      </c>
      <c r="X39" s="85">
        <v>0.38211382113821141</v>
      </c>
      <c r="Y39" s="85">
        <v>0.55813953488372092</v>
      </c>
      <c r="Z39" s="85">
        <v>0.28799999999999998</v>
      </c>
      <c r="AA39" s="42">
        <f t="shared" si="28"/>
        <v>0.12738853503184713</v>
      </c>
      <c r="AB39" s="42">
        <f t="shared" si="29"/>
        <v>0.13529411764705881</v>
      </c>
      <c r="AC39" s="42">
        <f t="shared" si="30"/>
        <v>-1.4925373134328358E-2</v>
      </c>
      <c r="AD39" s="42">
        <f t="shared" si="31"/>
        <v>-9.9378881987577633E-2</v>
      </c>
      <c r="AE39" s="42">
        <f t="shared" si="32"/>
        <v>-1.6949152542372881E-2</v>
      </c>
      <c r="AF39" s="42">
        <f t="shared" si="33"/>
        <v>-0.12953367875647667</v>
      </c>
      <c r="AG39" s="42">
        <f t="shared" si="34"/>
        <v>-0.37878787878787878</v>
      </c>
      <c r="AH39" s="42">
        <f t="shared" si="35"/>
        <v>-0.12413793103448276</v>
      </c>
      <c r="AI39" s="42">
        <f t="shared" si="36"/>
        <v>-0.17241379310344829</v>
      </c>
      <c r="AJ39" s="42">
        <f t="shared" si="37"/>
        <v>-2.3809523809523808E-2</v>
      </c>
      <c r="AK39" s="42">
        <f t="shared" si="38"/>
        <v>2.4390243902439025E-2</v>
      </c>
      <c r="AL39" s="42">
        <f t="shared" si="39"/>
        <v>2.3622047244094488E-2</v>
      </c>
      <c r="AM39" s="42">
        <f t="shared" si="40"/>
        <v>-4.8611111111111112E-2</v>
      </c>
      <c r="AN39" s="42">
        <f t="shared" si="41"/>
        <v>-1.8292682926829267E-2</v>
      </c>
      <c r="AO39" s="42">
        <f t="shared" si="42"/>
        <v>2.3809523809523808E-2</v>
      </c>
      <c r="AP39" s="42">
        <f t="shared" si="24"/>
        <v>0.1</v>
      </c>
      <c r="AQ39" s="42">
        <f t="shared" si="24"/>
        <v>5.1094890510948905E-2</v>
      </c>
      <c r="AR39" s="42">
        <f t="shared" si="24"/>
        <v>-0.16149068322981366</v>
      </c>
      <c r="AS39" s="42">
        <f t="shared" si="24"/>
        <v>0.16279069767441862</v>
      </c>
      <c r="AT39" s="42">
        <f t="shared" si="24"/>
        <v>-0.1888111888111888</v>
      </c>
      <c r="AU39" s="42">
        <f t="shared" si="24"/>
        <v>-0.2638888888888889</v>
      </c>
      <c r="AV39" s="42">
        <f t="shared" si="24"/>
        <v>-0.82222222222222219</v>
      </c>
      <c r="AW39" s="42">
        <f t="shared" si="24"/>
        <v>-0.25</v>
      </c>
      <c r="AX39" s="42">
        <f t="shared" si="24"/>
        <v>0.18103448275862069</v>
      </c>
      <c r="AY39" s="42">
        <f t="shared" si="24"/>
        <v>-2.8301886792452831E-2</v>
      </c>
      <c r="AZ39" s="42">
        <f t="shared" si="25"/>
        <v>0.43925233644859812</v>
      </c>
      <c r="BA39" s="42">
        <f t="shared" si="25"/>
        <v>0.8441558441558441</v>
      </c>
      <c r="BB39" s="42">
        <f t="shared" si="25"/>
        <v>0.54577464788732399</v>
      </c>
      <c r="BC39" s="42">
        <f t="shared" si="25"/>
        <v>0.2847380410022779</v>
      </c>
      <c r="BD39" s="42">
        <v>-0.15602836879432624</v>
      </c>
      <c r="BE39" s="42">
        <v>0.30672268907563027</v>
      </c>
      <c r="BF39" s="42">
        <f t="shared" si="43"/>
        <v>4.0192926045016078E-2</v>
      </c>
      <c r="BG39" s="42">
        <f t="shared" si="44"/>
        <v>-0.14837712519319937</v>
      </c>
      <c r="BH39" s="42">
        <f t="shared" si="45"/>
        <v>-5.2631578947368418E-2</v>
      </c>
      <c r="BI39" s="42">
        <f t="shared" si="46"/>
        <v>9.5785440613026813E-3</v>
      </c>
      <c r="BJ39" s="42">
        <f t="shared" si="47"/>
        <v>-6.0721062618595827E-2</v>
      </c>
      <c r="BK39" s="42">
        <f t="shared" si="48"/>
        <v>-0.30909090909090908</v>
      </c>
    </row>
    <row r="40" spans="2:63" ht="17.100000000000001" customHeight="1" thickBot="1" x14ac:dyDescent="0.25">
      <c r="B40" s="66" t="s">
        <v>10</v>
      </c>
      <c r="C40" s="85">
        <f t="shared" si="18"/>
        <v>0.12857142857142856</v>
      </c>
      <c r="D40" s="85">
        <f t="shared" si="19"/>
        <v>0.27759197324414714</v>
      </c>
      <c r="E40" s="85">
        <f t="shared" si="20"/>
        <v>0.19796954314720813</v>
      </c>
      <c r="F40" s="85">
        <f t="shared" si="21"/>
        <v>3.9840637450199202E-2</v>
      </c>
      <c r="G40" s="85">
        <f t="shared" si="22"/>
        <v>0.47151898734177217</v>
      </c>
      <c r="H40" s="85">
        <f t="shared" si="23"/>
        <v>0.52879581151832455</v>
      </c>
      <c r="I40" s="85">
        <f t="shared" si="23"/>
        <v>0.61864406779661019</v>
      </c>
      <c r="J40" s="85">
        <f t="shared" si="23"/>
        <v>0.74712643678160917</v>
      </c>
      <c r="K40" s="85">
        <f t="shared" si="23"/>
        <v>0.2129032258064516</v>
      </c>
      <c r="L40" s="85">
        <f t="shared" si="23"/>
        <v>6.8493150684931503E-3</v>
      </c>
      <c r="M40" s="85">
        <f t="shared" si="23"/>
        <v>-0.17015706806282724</v>
      </c>
      <c r="N40" s="85">
        <f t="shared" si="23"/>
        <v>-8.771929824561403E-2</v>
      </c>
      <c r="O40" s="85">
        <f t="shared" si="23"/>
        <v>-6.5602836879432622E-2</v>
      </c>
      <c r="P40" s="85">
        <f t="shared" si="23"/>
        <v>-9.6938775510204078E-2</v>
      </c>
      <c r="Q40" s="85">
        <f t="shared" si="23"/>
        <v>-2.8391167192429023E-2</v>
      </c>
      <c r="R40" s="85">
        <f t="shared" si="23"/>
        <v>4.567307692307692E-2</v>
      </c>
      <c r="S40" s="85">
        <f t="shared" si="23"/>
        <v>-0.15180265654648956</v>
      </c>
      <c r="T40" s="85">
        <f t="shared" si="27"/>
        <v>-0.18455743879472694</v>
      </c>
      <c r="U40" s="85">
        <v>-6.1688311688311688E-2</v>
      </c>
      <c r="V40" s="85">
        <v>-4.5977011494252873E-2</v>
      </c>
      <c r="W40" s="85">
        <v>-8.948545861297539E-3</v>
      </c>
      <c r="X40" s="85">
        <v>0.13856812933025403</v>
      </c>
      <c r="Y40" s="85">
        <v>-1.0380622837370242E-2</v>
      </c>
      <c r="Z40" s="85">
        <v>0.16385542168674699</v>
      </c>
      <c r="AA40" s="42">
        <f t="shared" si="28"/>
        <v>6.5462753950338598E-2</v>
      </c>
      <c r="AB40" s="42">
        <f t="shared" si="29"/>
        <v>-9.330628803245436E-2</v>
      </c>
      <c r="AC40" s="42">
        <f t="shared" si="30"/>
        <v>0.13636363636363635</v>
      </c>
      <c r="AD40" s="42">
        <f t="shared" si="31"/>
        <v>-0.15734989648033126</v>
      </c>
      <c r="AE40" s="42">
        <f t="shared" si="32"/>
        <v>-8.2627118644067798E-2</v>
      </c>
      <c r="AF40" s="42">
        <f t="shared" si="33"/>
        <v>8.7248322147651006E-2</v>
      </c>
      <c r="AG40" s="42">
        <f t="shared" si="34"/>
        <v>0.16615384615384615</v>
      </c>
      <c r="AH40" s="42">
        <f t="shared" si="35"/>
        <v>0.11056511056511056</v>
      </c>
      <c r="AI40" s="42">
        <f t="shared" si="36"/>
        <v>0.15935334872979215</v>
      </c>
      <c r="AJ40" s="42">
        <f t="shared" si="37"/>
        <v>4.3209876543209874E-2</v>
      </c>
      <c r="AK40" s="42">
        <f t="shared" si="38"/>
        <v>-0.16094986807387862</v>
      </c>
      <c r="AL40" s="42">
        <f t="shared" si="39"/>
        <v>-0.13495575221238937</v>
      </c>
      <c r="AM40" s="42">
        <f t="shared" si="40"/>
        <v>-0.58964143426294824</v>
      </c>
      <c r="AN40" s="42">
        <f t="shared" si="41"/>
        <v>-0.48520710059171596</v>
      </c>
      <c r="AO40" s="42">
        <f t="shared" si="42"/>
        <v>7.2327044025157231E-2</v>
      </c>
      <c r="AP40" s="42">
        <f t="shared" si="24"/>
        <v>0.39386189258312021</v>
      </c>
      <c r="AQ40" s="42">
        <f t="shared" si="24"/>
        <v>1.7184466019417475</v>
      </c>
      <c r="AR40" s="42">
        <f t="shared" si="24"/>
        <v>1.1877394636015326</v>
      </c>
      <c r="AS40" s="42">
        <f t="shared" si="24"/>
        <v>7.0381231671554259E-2</v>
      </c>
      <c r="AT40" s="42">
        <f t="shared" si="24"/>
        <v>-0.16697247706422019</v>
      </c>
      <c r="AU40" s="42">
        <f t="shared" si="24"/>
        <v>-0.33035714285714285</v>
      </c>
      <c r="AV40" s="42">
        <f t="shared" si="24"/>
        <v>-0.85464098073555161</v>
      </c>
      <c r="AW40" s="42">
        <f t="shared" si="24"/>
        <v>-2.4657534246575342E-2</v>
      </c>
      <c r="AX40" s="42">
        <f t="shared" si="24"/>
        <v>0.11453744493392071</v>
      </c>
      <c r="AY40" s="42">
        <f t="shared" si="24"/>
        <v>0.17599999999999999</v>
      </c>
      <c r="AZ40" s="42">
        <f t="shared" si="25"/>
        <v>0.16358325219084713</v>
      </c>
      <c r="BA40" s="42">
        <f t="shared" si="25"/>
        <v>0.57907949790794977</v>
      </c>
      <c r="BB40" s="42">
        <f t="shared" si="25"/>
        <v>-1.0598834128245894E-3</v>
      </c>
      <c r="BC40" s="42">
        <f t="shared" si="25"/>
        <v>-4.4562334217506633E-2</v>
      </c>
      <c r="BD40" s="42">
        <v>-0.12048861743475847</v>
      </c>
      <c r="BE40" s="42">
        <v>7.6388888888888895E-2</v>
      </c>
      <c r="BF40" s="42">
        <f t="shared" si="43"/>
        <v>-3.1671554252199412E-2</v>
      </c>
      <c r="BG40" s="42">
        <f t="shared" si="44"/>
        <v>5.9963658388855243E-2</v>
      </c>
      <c r="BH40" s="42">
        <f t="shared" si="45"/>
        <v>-1.8285714285714287E-2</v>
      </c>
      <c r="BI40" s="42">
        <f t="shared" si="46"/>
        <v>-0.21245634458672877</v>
      </c>
      <c r="BJ40" s="42">
        <f t="shared" si="47"/>
        <v>0.44124168514412415</v>
      </c>
      <c r="BK40" s="42">
        <f t="shared" si="48"/>
        <v>-0.32307692307692309</v>
      </c>
    </row>
    <row r="41" spans="2:63" ht="17.100000000000001" customHeight="1" thickBot="1" x14ac:dyDescent="0.25">
      <c r="B41" s="66" t="s">
        <v>297</v>
      </c>
      <c r="C41" s="85">
        <f t="shared" ref="C41:C46" si="49">+(G18-C18)/C18</f>
        <v>0.77551020408163263</v>
      </c>
      <c r="D41" s="85">
        <f t="shared" ref="D41:G44" si="50">+(H18-D18)/D18</f>
        <v>0.48294573643410854</v>
      </c>
      <c r="E41" s="85">
        <f t="shared" si="50"/>
        <v>0.62392241379310343</v>
      </c>
      <c r="F41" s="85">
        <f t="shared" si="50"/>
        <v>0.38796229151559103</v>
      </c>
      <c r="G41" s="85">
        <f t="shared" si="50"/>
        <v>0.375</v>
      </c>
      <c r="H41" s="85">
        <f t="shared" ref="H41:H46" si="51">+(L18-H18)/H18</f>
        <v>0.26816518557239938</v>
      </c>
      <c r="I41" s="85">
        <f t="shared" si="23"/>
        <v>0.76575978765759789</v>
      </c>
      <c r="J41" s="85">
        <f t="shared" si="23"/>
        <v>0.74294670846394983</v>
      </c>
      <c r="K41" s="85">
        <f t="shared" si="23"/>
        <v>1.0496342737722049</v>
      </c>
      <c r="L41" s="85">
        <f t="shared" si="23"/>
        <v>0.48392415498763397</v>
      </c>
      <c r="M41" s="85">
        <f t="shared" si="23"/>
        <v>-4.6223224351747465E-2</v>
      </c>
      <c r="N41" s="85">
        <f t="shared" si="23"/>
        <v>-1.70863309352518E-2</v>
      </c>
      <c r="O41" s="85">
        <f t="shared" si="23"/>
        <v>4.7412694366556207E-2</v>
      </c>
      <c r="P41" s="85">
        <f t="shared" si="23"/>
        <v>3.7222222222222219E-2</v>
      </c>
      <c r="Q41" s="85">
        <f t="shared" si="23"/>
        <v>-0.10914105594956659</v>
      </c>
      <c r="R41" s="85">
        <f t="shared" si="23"/>
        <v>0.2644098810612992</v>
      </c>
      <c r="S41" s="85">
        <f t="shared" si="23"/>
        <v>-0.26575809199318567</v>
      </c>
      <c r="T41" s="85">
        <f t="shared" si="27"/>
        <v>-0.12694161756829137</v>
      </c>
      <c r="U41" s="85">
        <v>0.14772224679345422</v>
      </c>
      <c r="V41" s="85">
        <v>-0.32440906898215149</v>
      </c>
      <c r="W41" s="85">
        <v>-0.11170036460059662</v>
      </c>
      <c r="X41" s="85">
        <v>-0.1460122699386503</v>
      </c>
      <c r="Y41" s="85">
        <v>-0.2863198458574181</v>
      </c>
      <c r="Z41" s="85">
        <v>-5.1053195287397359E-2</v>
      </c>
      <c r="AA41" s="42">
        <f t="shared" si="28"/>
        <v>4.0298507462686567E-2</v>
      </c>
      <c r="AB41" s="42">
        <f t="shared" si="29"/>
        <v>-0.21515804597701149</v>
      </c>
      <c r="AC41" s="42">
        <f t="shared" si="30"/>
        <v>-3.5637149028077755E-2</v>
      </c>
      <c r="AD41" s="42">
        <f t="shared" si="31"/>
        <v>-8.5026335590669674E-2</v>
      </c>
      <c r="AE41" s="42">
        <f t="shared" si="32"/>
        <v>-0.18794835007173602</v>
      </c>
      <c r="AF41" s="42">
        <f t="shared" si="33"/>
        <v>0.1276887871853547</v>
      </c>
      <c r="AG41" s="42">
        <f t="shared" si="34"/>
        <v>2.9675251959686452E-2</v>
      </c>
      <c r="AH41" s="42">
        <f t="shared" si="35"/>
        <v>4.0296052631578948E-2</v>
      </c>
      <c r="AI41" s="42">
        <f t="shared" si="36"/>
        <v>0.26192579505300351</v>
      </c>
      <c r="AJ41" s="42">
        <f t="shared" si="37"/>
        <v>7.1022727272727279E-2</v>
      </c>
      <c r="AK41" s="42">
        <f t="shared" si="38"/>
        <v>5.3833605220228384E-2</v>
      </c>
      <c r="AL41" s="42">
        <f t="shared" si="39"/>
        <v>-2.7667984189723321E-3</v>
      </c>
      <c r="AM41" s="42">
        <f t="shared" si="40"/>
        <v>-6.2653132656632832E-2</v>
      </c>
      <c r="AN41" s="42">
        <f t="shared" si="41"/>
        <v>7.8438802576733607E-2</v>
      </c>
      <c r="AO41" s="42">
        <f t="shared" si="42"/>
        <v>2.5283797729618165E-2</v>
      </c>
      <c r="AP41" s="42">
        <f t="shared" si="24"/>
        <v>7.9270709472849775E-3</v>
      </c>
      <c r="AQ41" s="42">
        <f t="shared" si="24"/>
        <v>1.6056758775205376E-2</v>
      </c>
      <c r="AR41" s="42">
        <f t="shared" si="24"/>
        <v>-0.18552354181307099</v>
      </c>
      <c r="AS41" s="42">
        <f t="shared" si="24"/>
        <v>-0.16305988928032208</v>
      </c>
      <c r="AT41" s="42">
        <f t="shared" si="24"/>
        <v>-0.16279984270546599</v>
      </c>
      <c r="AU41" s="42">
        <f t="shared" si="24"/>
        <v>-0.32488055861815507</v>
      </c>
      <c r="AV41" s="42">
        <f t="shared" si="24"/>
        <v>-0.71138912855910263</v>
      </c>
      <c r="AW41" s="42">
        <f t="shared" si="24"/>
        <v>-7.9374624173181002E-2</v>
      </c>
      <c r="AX41" s="42">
        <f t="shared" si="24"/>
        <v>4.6970408642555191E-3</v>
      </c>
      <c r="AY41" s="42">
        <f t="shared" si="24"/>
        <v>0.12955906369080022</v>
      </c>
      <c r="AZ41" s="42">
        <f t="shared" si="25"/>
        <v>0.53526592102259762</v>
      </c>
      <c r="BA41" s="42">
        <f t="shared" si="25"/>
        <v>0.53687184061849536</v>
      </c>
      <c r="BB41" s="42">
        <f t="shared" si="25"/>
        <v>0.29050981909644963</v>
      </c>
      <c r="BC41" s="42">
        <f t="shared" si="25"/>
        <v>6.8215892053973007E-2</v>
      </c>
      <c r="BD41" s="42">
        <v>-0.18084210526315789</v>
      </c>
      <c r="BE41" s="42">
        <v>-0.14554955881093121</v>
      </c>
      <c r="BF41" s="42">
        <f t="shared" si="43"/>
        <v>-7.8504110687788245E-2</v>
      </c>
      <c r="BG41" s="42">
        <f t="shared" si="44"/>
        <v>-1.0227396366010227E-2</v>
      </c>
      <c r="BH41" s="42">
        <f t="shared" si="45"/>
        <v>9.4536660437506873E-2</v>
      </c>
      <c r="BI41" s="42">
        <f t="shared" si="46"/>
        <v>9.7418901275484592E-3</v>
      </c>
      <c r="BJ41" s="42">
        <f t="shared" si="47"/>
        <v>-0.12164312711358663</v>
      </c>
      <c r="BK41" s="42">
        <f t="shared" si="48"/>
        <v>-0.30064545351602312</v>
      </c>
    </row>
    <row r="42" spans="2:63" ht="17.100000000000001" customHeight="1" thickBot="1" x14ac:dyDescent="0.25">
      <c r="B42" s="66" t="s">
        <v>298</v>
      </c>
      <c r="C42" s="85">
        <f t="shared" si="49"/>
        <v>-0.52631578947368418</v>
      </c>
      <c r="D42" s="85">
        <f t="shared" si="50"/>
        <v>-0.15625</v>
      </c>
      <c r="E42" s="85">
        <f t="shared" si="50"/>
        <v>13</v>
      </c>
      <c r="F42" s="85">
        <f t="shared" si="50"/>
        <v>0.66666666666666663</v>
      </c>
      <c r="G42" s="85">
        <f t="shared" si="50"/>
        <v>0.77777777777777779</v>
      </c>
      <c r="H42" s="85">
        <f t="shared" si="51"/>
        <v>0.29629629629629628</v>
      </c>
      <c r="I42" s="85">
        <f t="shared" si="23"/>
        <v>3.5714285714285712E-2</v>
      </c>
      <c r="J42" s="85">
        <f t="shared" si="23"/>
        <v>3.6857142857142855</v>
      </c>
      <c r="K42" s="85">
        <f t="shared" si="23"/>
        <v>4.46875</v>
      </c>
      <c r="L42" s="85">
        <f t="shared" si="23"/>
        <v>6.4</v>
      </c>
      <c r="M42" s="85">
        <f t="shared" si="23"/>
        <v>4.1724137931034484</v>
      </c>
      <c r="N42" s="85">
        <f t="shared" si="23"/>
        <v>0.51829268292682928</v>
      </c>
      <c r="O42" s="85">
        <f t="shared" si="23"/>
        <v>0.4514285714285714</v>
      </c>
      <c r="P42" s="85">
        <f t="shared" si="23"/>
        <v>0.38996138996138996</v>
      </c>
      <c r="Q42" s="85">
        <f t="shared" si="23"/>
        <v>0.67333333333333334</v>
      </c>
      <c r="R42" s="85">
        <f t="shared" si="23"/>
        <v>0.42971887550200805</v>
      </c>
      <c r="S42" s="85">
        <f t="shared" si="23"/>
        <v>0.1141732283464567</v>
      </c>
      <c r="T42" s="85">
        <f t="shared" si="27"/>
        <v>-0.40833333333333333</v>
      </c>
      <c r="U42" s="85">
        <v>-0.30278884462151395</v>
      </c>
      <c r="V42" s="85">
        <v>-5.0561797752808987E-2</v>
      </c>
      <c r="W42" s="85">
        <v>0.49469964664310956</v>
      </c>
      <c r="X42" s="85">
        <v>0.80281690140845074</v>
      </c>
      <c r="Y42" s="85">
        <v>0.24</v>
      </c>
      <c r="Z42" s="85">
        <v>6.5088757396449703E-2</v>
      </c>
      <c r="AA42" s="42">
        <f t="shared" si="28"/>
        <v>-0.37588652482269502</v>
      </c>
      <c r="AB42" s="42">
        <f t="shared" si="29"/>
        <v>-0.35677083333333331</v>
      </c>
      <c r="AC42" s="42">
        <f t="shared" si="30"/>
        <v>-0.2304147465437788</v>
      </c>
      <c r="AD42" s="42">
        <f t="shared" si="31"/>
        <v>0.3</v>
      </c>
      <c r="AE42" s="42">
        <f t="shared" si="32"/>
        <v>0.85984848484848486</v>
      </c>
      <c r="AF42" s="42">
        <f t="shared" si="33"/>
        <v>1.1012145748987854</v>
      </c>
      <c r="AG42" s="42">
        <f t="shared" si="34"/>
        <v>0.66467065868263475</v>
      </c>
      <c r="AH42" s="42">
        <f t="shared" si="35"/>
        <v>-0.27991452991452992</v>
      </c>
      <c r="AI42" s="42">
        <f t="shared" si="36"/>
        <v>-0.21181262729124237</v>
      </c>
      <c r="AJ42" s="42">
        <f t="shared" si="37"/>
        <v>-0.27167630057803466</v>
      </c>
      <c r="AK42" s="42">
        <f t="shared" si="38"/>
        <v>-0.16187050359712229</v>
      </c>
      <c r="AL42" s="42">
        <f t="shared" si="39"/>
        <v>-5.3412462908011868E-2</v>
      </c>
      <c r="AM42" s="42">
        <f t="shared" si="40"/>
        <v>0.10852713178294573</v>
      </c>
      <c r="AN42" s="42">
        <f t="shared" si="41"/>
        <v>0.21957671957671956</v>
      </c>
      <c r="AO42" s="42">
        <f t="shared" si="42"/>
        <v>0.51931330472102999</v>
      </c>
      <c r="AP42" s="42">
        <f t="shared" si="24"/>
        <v>5.9561128526645767E-2</v>
      </c>
      <c r="AQ42" s="42">
        <f t="shared" si="24"/>
        <v>1.8648018648018648E-2</v>
      </c>
      <c r="AR42" s="42">
        <f t="shared" si="24"/>
        <v>-9.9783080260303691E-2</v>
      </c>
      <c r="AS42" s="42">
        <f t="shared" si="24"/>
        <v>-0.27401129943502822</v>
      </c>
      <c r="AT42" s="42">
        <f t="shared" si="24"/>
        <v>0.32840236686390534</v>
      </c>
      <c r="AU42" s="42">
        <f t="shared" si="24"/>
        <v>-0.33180778032036612</v>
      </c>
      <c r="AV42" s="42">
        <f t="shared" si="24"/>
        <v>-0.51084337349397591</v>
      </c>
      <c r="AW42" s="42">
        <f t="shared" si="24"/>
        <v>0.41245136186770426</v>
      </c>
      <c r="AX42" s="42">
        <f t="shared" si="24"/>
        <v>-0.14253897550111358</v>
      </c>
      <c r="AY42" s="42">
        <f t="shared" si="24"/>
        <v>0.75342465753424659</v>
      </c>
      <c r="AZ42" s="42">
        <f t="shared" si="25"/>
        <v>0.16129032258064516</v>
      </c>
      <c r="BA42" s="42">
        <f t="shared" si="25"/>
        <v>1.4074074074074074</v>
      </c>
      <c r="BB42" s="42">
        <f t="shared" si="25"/>
        <v>2.203846153846154</v>
      </c>
      <c r="BC42" s="42">
        <f t="shared" si="25"/>
        <v>0.46578631452581032</v>
      </c>
      <c r="BD42" s="42">
        <v>-0.17362817362817362</v>
      </c>
      <c r="BE42" s="42">
        <v>0.37165510406342916</v>
      </c>
      <c r="BF42" s="42">
        <f t="shared" si="43"/>
        <v>-0.17196531791907516</v>
      </c>
      <c r="BG42" s="42">
        <f t="shared" si="44"/>
        <v>0.41797556719022688</v>
      </c>
      <c r="BH42" s="42">
        <f t="shared" si="45"/>
        <v>-0.18953846153846154</v>
      </c>
      <c r="BI42" s="42">
        <f t="shared" si="46"/>
        <v>0.20121488230827639</v>
      </c>
      <c r="BJ42" s="42">
        <f t="shared" si="47"/>
        <v>-1.5170670037926675E-2</v>
      </c>
      <c r="BK42" s="42">
        <f t="shared" si="48"/>
        <v>-0.20218228498074453</v>
      </c>
    </row>
    <row r="43" spans="2:63" ht="17.100000000000001" customHeight="1" thickBot="1" x14ac:dyDescent="0.25">
      <c r="B43" s="66" t="s">
        <v>299</v>
      </c>
      <c r="C43" s="85">
        <f t="shared" si="49"/>
        <v>0.24489795918367346</v>
      </c>
      <c r="D43" s="85">
        <f t="shared" si="50"/>
        <v>2.2727272727272728E-2</v>
      </c>
      <c r="E43" s="85">
        <f t="shared" si="50"/>
        <v>0.89473684210526316</v>
      </c>
      <c r="F43" s="85">
        <f t="shared" si="50"/>
        <v>0.35087719298245612</v>
      </c>
      <c r="G43" s="85">
        <f t="shared" si="50"/>
        <v>0.81967213114754101</v>
      </c>
      <c r="H43" s="85">
        <f t="shared" si="51"/>
        <v>-1.1111111111111112E-2</v>
      </c>
      <c r="I43" s="85">
        <f t="shared" si="23"/>
        <v>-0.20833333333333334</v>
      </c>
      <c r="J43" s="85">
        <f t="shared" si="23"/>
        <v>0.12987012987012986</v>
      </c>
      <c r="K43" s="85">
        <f t="shared" si="23"/>
        <v>4.5045045045045043E-2</v>
      </c>
      <c r="L43" s="85">
        <f t="shared" si="23"/>
        <v>-0.2247191011235955</v>
      </c>
      <c r="M43" s="85">
        <f t="shared" si="23"/>
        <v>-0.12280701754385964</v>
      </c>
      <c r="N43" s="85">
        <f t="shared" si="23"/>
        <v>0.16091954022988506</v>
      </c>
      <c r="O43" s="85">
        <f t="shared" si="23"/>
        <v>-0.39655172413793105</v>
      </c>
      <c r="P43" s="85">
        <f t="shared" si="23"/>
        <v>0.40579710144927539</v>
      </c>
      <c r="Q43" s="85">
        <f t="shared" si="23"/>
        <v>0.12</v>
      </c>
      <c r="R43" s="85">
        <f t="shared" si="23"/>
        <v>-0.22772277227722773</v>
      </c>
      <c r="S43" s="85">
        <f t="shared" si="23"/>
        <v>0</v>
      </c>
      <c r="T43" s="85">
        <f t="shared" si="27"/>
        <v>-0.12371134020618557</v>
      </c>
      <c r="U43" s="85">
        <v>-1.7857142857142856E-2</v>
      </c>
      <c r="V43" s="85">
        <v>-0.12820512820512819</v>
      </c>
      <c r="W43" s="85">
        <v>-7.1428571428571425E-2</v>
      </c>
      <c r="X43" s="85">
        <v>-5.8823529411764705E-2</v>
      </c>
      <c r="Y43" s="85">
        <v>-1.8181818181818181E-2</v>
      </c>
      <c r="Z43" s="85">
        <v>0.14705882352941177</v>
      </c>
      <c r="AA43" s="42">
        <f t="shared" si="28"/>
        <v>0.36923076923076925</v>
      </c>
      <c r="AB43" s="42">
        <f t="shared" si="29"/>
        <v>0.23749999999999999</v>
      </c>
      <c r="AC43" s="42">
        <f t="shared" si="30"/>
        <v>0.14814814814814814</v>
      </c>
      <c r="AD43" s="42">
        <f t="shared" si="31"/>
        <v>7.6923076923076927E-2</v>
      </c>
      <c r="AE43" s="42">
        <f t="shared" si="32"/>
        <v>-2.247191011235955E-2</v>
      </c>
      <c r="AF43" s="42">
        <f t="shared" si="33"/>
        <v>-5.0505050505050504E-2</v>
      </c>
      <c r="AG43" s="42">
        <f t="shared" si="34"/>
        <v>-0.25806451612903225</v>
      </c>
      <c r="AH43" s="42">
        <f t="shared" si="35"/>
        <v>-4.7619047619047616E-2</v>
      </c>
      <c r="AI43" s="42">
        <f t="shared" si="36"/>
        <v>-3.4482758620689655E-2</v>
      </c>
      <c r="AJ43" s="42">
        <f t="shared" si="37"/>
        <v>0.30851063829787234</v>
      </c>
      <c r="AK43" s="42">
        <f t="shared" si="38"/>
        <v>0.32608695652173914</v>
      </c>
      <c r="AL43" s="42">
        <f t="shared" si="39"/>
        <v>3.7499999999999999E-2</v>
      </c>
      <c r="AM43" s="42">
        <f t="shared" si="40"/>
        <v>-0.21428571428571427</v>
      </c>
      <c r="AN43" s="42">
        <f t="shared" si="41"/>
        <v>-0.26829268292682928</v>
      </c>
      <c r="AO43" s="42">
        <f t="shared" si="42"/>
        <v>-6.5573770491803282E-2</v>
      </c>
      <c r="AP43" s="42">
        <f t="shared" si="24"/>
        <v>0.14457831325301204</v>
      </c>
      <c r="AQ43" s="42">
        <f t="shared" si="24"/>
        <v>0.62121212121212122</v>
      </c>
      <c r="AR43" s="42">
        <f t="shared" si="24"/>
        <v>0.61111111111111116</v>
      </c>
      <c r="AS43" s="42">
        <f t="shared" si="24"/>
        <v>0.10526315789473684</v>
      </c>
      <c r="AT43" s="42">
        <f t="shared" si="24"/>
        <v>-4.2105263157894736E-2</v>
      </c>
      <c r="AU43" s="42">
        <f t="shared" si="24"/>
        <v>-4.6728971962616821E-2</v>
      </c>
      <c r="AV43" s="42">
        <f t="shared" si="24"/>
        <v>-0.51724137931034486</v>
      </c>
      <c r="AW43" s="42">
        <f t="shared" si="24"/>
        <v>0.58730158730158732</v>
      </c>
      <c r="AX43" s="42">
        <f t="shared" si="24"/>
        <v>0.23076923076923078</v>
      </c>
      <c r="AY43" s="42">
        <f t="shared" si="24"/>
        <v>-0.13725490196078433</v>
      </c>
      <c r="AZ43" s="42">
        <f t="shared" si="25"/>
        <v>0.29310344827586204</v>
      </c>
      <c r="BA43" s="42">
        <f t="shared" si="25"/>
        <v>0.14666666666666667</v>
      </c>
      <c r="BB43" s="42">
        <f t="shared" si="25"/>
        <v>-2.3255813953488372E-2</v>
      </c>
      <c r="BC43" s="42">
        <f t="shared" si="25"/>
        <v>-0.10416666666666667</v>
      </c>
      <c r="BD43" s="42">
        <v>-7.6411960132890366E-2</v>
      </c>
      <c r="BE43" s="42">
        <v>-3.5971223021582736E-3</v>
      </c>
      <c r="BF43" s="42">
        <f t="shared" si="43"/>
        <v>0.20577617328519857</v>
      </c>
      <c r="BG43" s="42">
        <f t="shared" si="44"/>
        <v>-8.0838323353293412E-2</v>
      </c>
      <c r="BH43" s="42">
        <f t="shared" si="45"/>
        <v>0.14332247557003258</v>
      </c>
      <c r="BI43" s="42">
        <f t="shared" si="46"/>
        <v>-0.12250712250712251</v>
      </c>
      <c r="BJ43" s="42">
        <f t="shared" si="47"/>
        <v>0.31818181818181818</v>
      </c>
      <c r="BK43" s="42">
        <f t="shared" si="48"/>
        <v>-5.4187192118226604E-2</v>
      </c>
    </row>
    <row r="44" spans="2:63" ht="17.100000000000001" customHeight="1" thickBot="1" x14ac:dyDescent="0.25">
      <c r="B44" s="66" t="s">
        <v>58</v>
      </c>
      <c r="C44" s="85">
        <f t="shared" si="49"/>
        <v>-2.5559105431309903E-2</v>
      </c>
      <c r="D44" s="85">
        <f t="shared" si="50"/>
        <v>0.16719242902208201</v>
      </c>
      <c r="E44" s="85">
        <f t="shared" si="50"/>
        <v>-0.11787072243346007</v>
      </c>
      <c r="F44" s="85">
        <f t="shared" si="50"/>
        <v>0.23417721518987342</v>
      </c>
      <c r="G44" s="85">
        <f t="shared" si="50"/>
        <v>0.69508196721311477</v>
      </c>
      <c r="H44" s="85">
        <f t="shared" si="51"/>
        <v>0.51621621621621616</v>
      </c>
      <c r="I44" s="85">
        <f t="shared" si="23"/>
        <v>0.63362068965517238</v>
      </c>
      <c r="J44" s="85">
        <f t="shared" si="23"/>
        <v>0.29743589743589743</v>
      </c>
      <c r="K44" s="85">
        <f t="shared" si="23"/>
        <v>9.6711798839458407E-2</v>
      </c>
      <c r="L44" s="85">
        <f t="shared" si="23"/>
        <v>0.11764705882352941</v>
      </c>
      <c r="M44" s="85">
        <f t="shared" si="23"/>
        <v>4.7493403693931395E-2</v>
      </c>
      <c r="N44" s="85">
        <f t="shared" si="23"/>
        <v>0.2865612648221344</v>
      </c>
      <c r="O44" s="85">
        <f t="shared" si="23"/>
        <v>0.47089947089947087</v>
      </c>
      <c r="P44" s="85">
        <f t="shared" si="23"/>
        <v>0.10366826156299841</v>
      </c>
      <c r="Q44" s="85">
        <f t="shared" si="23"/>
        <v>0.11838790931989925</v>
      </c>
      <c r="R44" s="85">
        <f t="shared" si="23"/>
        <v>-0.14900153609831029</v>
      </c>
      <c r="S44" s="85">
        <f t="shared" si="23"/>
        <v>-0.33573141486810554</v>
      </c>
      <c r="T44" s="85">
        <f t="shared" si="27"/>
        <v>-0.27890173410404623</v>
      </c>
      <c r="U44" s="85">
        <v>-0.36711711711711714</v>
      </c>
      <c r="V44" s="85">
        <v>-9.0252707581227443E-2</v>
      </c>
      <c r="W44" s="85">
        <v>-9.5667870036101083E-2</v>
      </c>
      <c r="X44" s="85">
        <v>6.2124248496993988E-2</v>
      </c>
      <c r="Y44" s="85">
        <v>0.40213523131672596</v>
      </c>
      <c r="Z44" s="85">
        <v>0.11904761904761904</v>
      </c>
      <c r="AA44" s="42">
        <f t="shared" si="28"/>
        <v>1.9960079840319361E-2</v>
      </c>
      <c r="AB44" s="42">
        <f t="shared" si="29"/>
        <v>0.1169811320754717</v>
      </c>
      <c r="AC44" s="42">
        <f t="shared" si="30"/>
        <v>-2.5380710659898477E-2</v>
      </c>
      <c r="AD44" s="42">
        <f t="shared" si="31"/>
        <v>-0.22872340425531915</v>
      </c>
      <c r="AE44" s="42">
        <f t="shared" si="32"/>
        <v>-0.17221135029354206</v>
      </c>
      <c r="AF44" s="42">
        <f t="shared" si="33"/>
        <v>-9.45945945945946E-2</v>
      </c>
      <c r="AG44" s="42">
        <f t="shared" si="34"/>
        <v>-0.3671875</v>
      </c>
      <c r="AH44" s="42">
        <f t="shared" si="35"/>
        <v>3.6781609195402298E-2</v>
      </c>
      <c r="AI44" s="42">
        <f t="shared" si="36"/>
        <v>0.1773049645390071</v>
      </c>
      <c r="AJ44" s="42">
        <f t="shared" si="37"/>
        <v>-1.3059701492537313E-2</v>
      </c>
      <c r="AK44" s="42">
        <f t="shared" si="38"/>
        <v>0.36213991769547327</v>
      </c>
      <c r="AL44" s="42">
        <f t="shared" si="39"/>
        <v>-3.5476718403547672E-2</v>
      </c>
      <c r="AM44" s="42">
        <f t="shared" si="40"/>
        <v>0.11646586345381527</v>
      </c>
      <c r="AN44" s="42">
        <f t="shared" si="41"/>
        <v>-6.6162570888468802E-2</v>
      </c>
      <c r="AO44" s="42">
        <f t="shared" si="42"/>
        <v>-2.4169184290030211E-2</v>
      </c>
      <c r="AP44" s="42">
        <f t="shared" si="24"/>
        <v>-1.6091954022988506E-2</v>
      </c>
      <c r="AQ44" s="42">
        <f t="shared" si="24"/>
        <v>-1.2589928057553957E-2</v>
      </c>
      <c r="AR44" s="42">
        <f t="shared" si="24"/>
        <v>5.4655870445344132E-2</v>
      </c>
      <c r="AS44" s="42">
        <f t="shared" si="24"/>
        <v>7.7399380804953566E-2</v>
      </c>
      <c r="AT44" s="42">
        <f t="shared" si="24"/>
        <v>-3.7383177570093455E-2</v>
      </c>
      <c r="AU44" s="42">
        <f t="shared" si="24"/>
        <v>-0.22950819672131148</v>
      </c>
      <c r="AV44" s="42">
        <f t="shared" si="24"/>
        <v>-0.81765834932821502</v>
      </c>
      <c r="AW44" s="42">
        <f t="shared" si="24"/>
        <v>-0.16091954022988506</v>
      </c>
      <c r="AX44" s="42">
        <f t="shared" si="24"/>
        <v>-5.5825242718446605E-2</v>
      </c>
      <c r="AY44" s="42">
        <f t="shared" si="24"/>
        <v>8.5106382978723402E-2</v>
      </c>
      <c r="AZ44" s="42">
        <f t="shared" si="25"/>
        <v>7.278742762613731E-2</v>
      </c>
      <c r="BA44" s="42">
        <f t="shared" si="25"/>
        <v>0.51349267540478027</v>
      </c>
      <c r="BB44" s="42">
        <f t="shared" si="25"/>
        <v>0.14212939378502293</v>
      </c>
      <c r="BC44" s="42">
        <f t="shared" si="25"/>
        <v>0.12578055307760927</v>
      </c>
      <c r="BD44" s="42">
        <v>-0.27179080824088747</v>
      </c>
      <c r="BE44" s="42">
        <v>8.2154515778019591E-2</v>
      </c>
      <c r="BF44" s="42">
        <f t="shared" si="43"/>
        <v>-3.3685268979386625E-2</v>
      </c>
      <c r="BG44" s="42">
        <f t="shared" si="44"/>
        <v>-0.13995837669094693</v>
      </c>
      <c r="BH44" s="42">
        <f t="shared" si="45"/>
        <v>8.4694494857834243E-2</v>
      </c>
      <c r="BI44" s="42">
        <f t="shared" si="46"/>
        <v>4.4617958728388179E-3</v>
      </c>
      <c r="BJ44" s="42">
        <f t="shared" si="47"/>
        <v>1.6102165463631316E-2</v>
      </c>
      <c r="BK44" s="42">
        <f t="shared" si="48"/>
        <v>-0.34480874316939891</v>
      </c>
    </row>
    <row r="45" spans="2:63" ht="17.100000000000001" customHeight="1" thickBot="1" x14ac:dyDescent="0.25">
      <c r="B45" s="66" t="s">
        <v>53</v>
      </c>
      <c r="C45" s="86">
        <f t="shared" si="49"/>
        <v>10.166666666666666</v>
      </c>
      <c r="D45" s="86">
        <f t="shared" ref="D45:G46" si="52">+(H22-D22)/D22</f>
        <v>1.4</v>
      </c>
      <c r="E45" s="86">
        <f t="shared" si="52"/>
        <v>0.3</v>
      </c>
      <c r="F45" s="86">
        <f t="shared" si="52"/>
        <v>-0.46</v>
      </c>
      <c r="G45" s="86">
        <f t="shared" si="52"/>
        <v>-0.2537313432835821</v>
      </c>
      <c r="H45" s="86">
        <f t="shared" si="51"/>
        <v>0.35</v>
      </c>
      <c r="I45" s="86">
        <f t="shared" ref="I45:K46" si="53">+(M22-I22)/I22</f>
        <v>-0.17948717948717949</v>
      </c>
      <c r="J45" s="86">
        <f t="shared" si="53"/>
        <v>1.1851851851851851</v>
      </c>
      <c r="K45" s="86">
        <f t="shared" si="53"/>
        <v>0.38</v>
      </c>
      <c r="L45" s="86">
        <f t="shared" si="23"/>
        <v>-9.8765432098765427E-2</v>
      </c>
      <c r="M45" s="86">
        <f t="shared" si="23"/>
        <v>0.40625</v>
      </c>
      <c r="N45" s="86">
        <f t="shared" si="23"/>
        <v>-3.3898305084745763E-2</v>
      </c>
      <c r="O45" s="86">
        <f t="shared" si="23"/>
        <v>-8.6956521739130432E-2</v>
      </c>
      <c r="P45" s="86">
        <f t="shared" si="23"/>
        <v>-0.28767123287671231</v>
      </c>
      <c r="Q45" s="86">
        <f t="shared" si="23"/>
        <v>-0.33333333333333331</v>
      </c>
      <c r="R45" s="86">
        <f t="shared" si="23"/>
        <v>0.77192982456140347</v>
      </c>
      <c r="S45" s="86">
        <f t="shared" si="23"/>
        <v>0.42857142857142855</v>
      </c>
      <c r="T45" s="86">
        <f t="shared" si="27"/>
        <v>7.6923076923076927E-2</v>
      </c>
      <c r="U45" s="86">
        <v>3.3333333333333333E-2</v>
      </c>
      <c r="V45" s="86">
        <v>-0.37623762376237624</v>
      </c>
      <c r="W45" s="86">
        <v>-0.41111111111111109</v>
      </c>
      <c r="X45" s="86">
        <v>8.9285714285714288E-2</v>
      </c>
      <c r="Y45" s="100">
        <v>0.19354838709677419</v>
      </c>
      <c r="Z45" s="86">
        <v>0.14285714285714285</v>
      </c>
      <c r="AA45" s="42">
        <f t="shared" si="28"/>
        <v>-0.18867924528301888</v>
      </c>
      <c r="AB45" s="42">
        <f t="shared" si="29"/>
        <v>-9.8360655737704916E-2</v>
      </c>
      <c r="AC45" s="42">
        <f t="shared" si="30"/>
        <v>0.16216216216216217</v>
      </c>
      <c r="AD45" s="42">
        <f t="shared" si="31"/>
        <v>-0.22222222222222221</v>
      </c>
      <c r="AE45" s="42">
        <f t="shared" si="32"/>
        <v>0.27906976744186046</v>
      </c>
      <c r="AF45" s="42">
        <f t="shared" si="33"/>
        <v>7.2727272727272724E-2</v>
      </c>
      <c r="AG45" s="42">
        <f>+(AK22-AG22)/AG22</f>
        <v>-0.18604651162790697</v>
      </c>
      <c r="AH45" s="42">
        <f t="shared" si="35"/>
        <v>0.19642857142857142</v>
      </c>
      <c r="AI45" s="42">
        <f>+(AM22-AI22)/AI22</f>
        <v>0.29090909090909089</v>
      </c>
      <c r="AJ45" s="42">
        <f t="shared" si="37"/>
        <v>1.6949152542372881E-2</v>
      </c>
      <c r="AK45" s="42">
        <f>+(AO22-AK22)/AK22</f>
        <v>5.7142857142857141E-2</v>
      </c>
      <c r="AL45" s="42">
        <f t="shared" si="39"/>
        <v>0.26865671641791045</v>
      </c>
      <c r="AM45" s="42">
        <f>+(AQ22-AM22)/AM22</f>
        <v>-5.6338028169014086E-2</v>
      </c>
      <c r="AN45" s="42">
        <f t="shared" si="41"/>
        <v>6.6666666666666666E-2</v>
      </c>
      <c r="AO45" s="42">
        <f t="shared" si="41"/>
        <v>-0.16216216216216217</v>
      </c>
      <c r="AP45" s="42">
        <f t="shared" si="41"/>
        <v>-0.36470588235294116</v>
      </c>
      <c r="AQ45" s="42">
        <f t="shared" si="41"/>
        <v>-0.32835820895522388</v>
      </c>
      <c r="AR45" s="42">
        <f t="shared" si="41"/>
        <v>-6.25E-2</v>
      </c>
      <c r="AS45" s="42">
        <f t="shared" si="41"/>
        <v>0.22580645161290322</v>
      </c>
      <c r="AT45" s="42">
        <f t="shared" si="24"/>
        <v>0.66666666666666663</v>
      </c>
      <c r="AU45" s="42">
        <f t="shared" si="24"/>
        <v>6.6666666666666666E-2</v>
      </c>
      <c r="AV45" s="42">
        <f t="shared" si="24"/>
        <v>-0.91666666666666663</v>
      </c>
      <c r="AW45" s="42">
        <f t="shared" si="24"/>
        <v>0.31578947368421051</v>
      </c>
      <c r="AX45" s="42">
        <f t="shared" si="24"/>
        <v>-0.12222222222222222</v>
      </c>
      <c r="AY45" s="42">
        <f t="shared" si="24"/>
        <v>0.375</v>
      </c>
      <c r="AZ45" s="42">
        <f t="shared" si="25"/>
        <v>0.73873873873873874</v>
      </c>
      <c r="BA45" s="42">
        <f t="shared" si="25"/>
        <v>0.15025906735751296</v>
      </c>
      <c r="BB45" s="42">
        <f t="shared" si="25"/>
        <v>9.90990990990991E-2</v>
      </c>
      <c r="BC45" s="42">
        <f t="shared" si="25"/>
        <v>8.1967213114754103E-3</v>
      </c>
      <c r="BD45" s="42">
        <v>-2.4390243902439025E-2</v>
      </c>
      <c r="BE45" s="42">
        <v>-7.0833333333333331E-2</v>
      </c>
      <c r="BF45" s="42">
        <f t="shared" si="43"/>
        <v>-0.11659192825112108</v>
      </c>
      <c r="BG45" s="42">
        <f t="shared" si="44"/>
        <v>9.6446700507614211E-2</v>
      </c>
      <c r="BH45" s="42">
        <f t="shared" si="45"/>
        <v>0.17129629629629631</v>
      </c>
      <c r="BI45" s="42">
        <f t="shared" si="46"/>
        <v>-0.14624505928853754</v>
      </c>
      <c r="BJ45" s="42">
        <f t="shared" si="47"/>
        <v>7.8703703703703706E-2</v>
      </c>
      <c r="BK45" s="42">
        <f t="shared" si="48"/>
        <v>-0.21888412017167383</v>
      </c>
    </row>
    <row r="46" spans="2:63" ht="17.100000000000001" customHeight="1" thickBot="1" x14ac:dyDescent="0.25">
      <c r="B46" s="68" t="s">
        <v>25</v>
      </c>
      <c r="C46" s="87">
        <f t="shared" si="49"/>
        <v>0.57730673316708225</v>
      </c>
      <c r="D46" s="87">
        <f t="shared" si="52"/>
        <v>0.17568542568542569</v>
      </c>
      <c r="E46" s="87">
        <f t="shared" si="52"/>
        <v>0.26666666666666666</v>
      </c>
      <c r="F46" s="87">
        <f t="shared" si="52"/>
        <v>0.25561014473509497</v>
      </c>
      <c r="G46" s="87">
        <f t="shared" si="52"/>
        <v>0.33529079616036139</v>
      </c>
      <c r="H46" s="87">
        <f t="shared" si="51"/>
        <v>0.38897412294159761</v>
      </c>
      <c r="I46" s="87">
        <f t="shared" si="53"/>
        <v>0.36501227161167166</v>
      </c>
      <c r="J46" s="87">
        <f t="shared" si="53"/>
        <v>0.46065989847715738</v>
      </c>
      <c r="K46" s="87">
        <f t="shared" si="53"/>
        <v>0.43200270635994586</v>
      </c>
      <c r="L46" s="87">
        <f t="shared" si="23"/>
        <v>0.27952871870397644</v>
      </c>
      <c r="M46" s="87">
        <f>+(Q23-M23)/M23</f>
        <v>0.14893617021276595</v>
      </c>
      <c r="N46" s="87">
        <f t="shared" si="23"/>
        <v>0.18092962641181581</v>
      </c>
      <c r="O46" s="87">
        <f t="shared" si="23"/>
        <v>0.15875265768958186</v>
      </c>
      <c r="P46" s="87">
        <f t="shared" si="23"/>
        <v>0.14036602209944751</v>
      </c>
      <c r="Q46" s="87">
        <f t="shared" si="23"/>
        <v>9.6331072856894448E-2</v>
      </c>
      <c r="R46" s="87">
        <f t="shared" si="23"/>
        <v>0.11654711544356569</v>
      </c>
      <c r="S46" s="87">
        <f t="shared" si="23"/>
        <v>-0.15795107033639144</v>
      </c>
      <c r="T46" s="87">
        <f t="shared" si="27"/>
        <v>-0.15503406510219531</v>
      </c>
      <c r="U46" s="101">
        <v>-5.1546391752577319E-3</v>
      </c>
      <c r="V46" s="102">
        <v>-0.13935866461673621</v>
      </c>
      <c r="W46" s="102">
        <v>-8.5951213606924523E-3</v>
      </c>
      <c r="X46" s="103">
        <v>8.8992414740488562E-3</v>
      </c>
      <c r="Y46" s="104">
        <v>-6.129932243921881E-2</v>
      </c>
      <c r="Z46" s="105">
        <v>2.8071966313640423E-2</v>
      </c>
      <c r="AA46" s="78">
        <f t="shared" si="28"/>
        <v>4.6111231805344342E-2</v>
      </c>
      <c r="AB46" s="78">
        <f t="shared" si="29"/>
        <v>-2.6382708200890018E-2</v>
      </c>
      <c r="AC46" s="78">
        <f>+(AG23-AC23)/AC23</f>
        <v>5.4639484335182134E-2</v>
      </c>
      <c r="AD46" s="79">
        <f t="shared" si="31"/>
        <v>-3.6660753641885716E-2</v>
      </c>
      <c r="AE46" s="78">
        <f t="shared" si="32"/>
        <v>-9.7346970562276106E-2</v>
      </c>
      <c r="AF46" s="78">
        <f t="shared" si="33"/>
        <v>5.8929154423767546E-2</v>
      </c>
      <c r="AG46" s="78">
        <f>+(AK23-AG23)/AG23</f>
        <v>-8.1941581977116054E-2</v>
      </c>
      <c r="AH46" s="79">
        <f t="shared" si="35"/>
        <v>-3.6605100161821329E-2</v>
      </c>
      <c r="AI46" s="78">
        <f>+(AM23-AI23)/AI23</f>
        <v>0.14609455884044634</v>
      </c>
      <c r="AJ46" s="78">
        <f t="shared" si="37"/>
        <v>-1.6443142695647707E-2</v>
      </c>
      <c r="AK46" s="78">
        <f>+(AO23-AK23)/AK23</f>
        <v>-6.0380863910822107E-3</v>
      </c>
      <c r="AL46" s="79">
        <f t="shared" si="39"/>
        <v>3.017665797856936E-2</v>
      </c>
      <c r="AM46" s="78">
        <f>+(AQ23-AM23)/AM23</f>
        <v>-5.3548128073873331E-2</v>
      </c>
      <c r="AN46" s="78">
        <f t="shared" si="41"/>
        <v>7.2357766051930408E-2</v>
      </c>
      <c r="AO46" s="78">
        <f t="shared" si="41"/>
        <v>4.7196261682242988E-2</v>
      </c>
      <c r="AP46" s="79">
        <f t="shared" si="41"/>
        <v>7.9050938940739904E-2</v>
      </c>
      <c r="AQ46" s="79">
        <f t="shared" si="41"/>
        <v>5.5888435229863725E-2</v>
      </c>
      <c r="AR46" s="79">
        <f t="shared" si="41"/>
        <v>-9.4124524992692193E-2</v>
      </c>
      <c r="AS46" s="79">
        <f t="shared" si="24"/>
        <v>-5.4365610590510191E-2</v>
      </c>
      <c r="AT46" s="79">
        <f t="shared" si="24"/>
        <v>-0.11291162984576907</v>
      </c>
      <c r="AU46" s="79">
        <f t="shared" si="24"/>
        <v>-0.26751368452769547</v>
      </c>
      <c r="AV46" s="79">
        <f t="shared" si="24"/>
        <v>-0.62606217059266434</v>
      </c>
      <c r="AW46" s="79">
        <f t="shared" si="24"/>
        <v>0.11026346834447504</v>
      </c>
      <c r="AX46" s="79">
        <f t="shared" si="24"/>
        <v>7.2246696035242294E-2</v>
      </c>
      <c r="AY46" s="79">
        <f t="shared" si="24"/>
        <v>0.24304127245303717</v>
      </c>
      <c r="AZ46" s="78">
        <f t="shared" si="25"/>
        <v>0.29984220762540825</v>
      </c>
      <c r="BA46" s="78">
        <f t="shared" si="25"/>
        <v>0.38972954660945175</v>
      </c>
      <c r="BB46" s="78">
        <f t="shared" si="25"/>
        <v>0.26192942897190569</v>
      </c>
      <c r="BC46" s="78">
        <f t="shared" si="25"/>
        <v>0.13097020331288936</v>
      </c>
      <c r="BD46" s="110">
        <v>-0.12488435316053917</v>
      </c>
      <c r="BE46" s="110">
        <v>-5.237220044565164E-3</v>
      </c>
      <c r="BF46" s="78">
        <f t="shared" si="43"/>
        <v>5.7487036528822959E-3</v>
      </c>
      <c r="BG46" s="78">
        <f t="shared" si="44"/>
        <v>-3.7354052074507045E-2</v>
      </c>
      <c r="BH46" s="78">
        <f t="shared" si="45"/>
        <v>3.9728479785170821E-2</v>
      </c>
      <c r="BI46" s="78">
        <f t="shared" si="46"/>
        <v>3.3432338972350165E-2</v>
      </c>
      <c r="BJ46" s="78">
        <f t="shared" si="47"/>
        <v>-5.2427696707996053E-2</v>
      </c>
      <c r="BK46" s="78">
        <f t="shared" si="48"/>
        <v>-0.21006051548053395</v>
      </c>
    </row>
    <row r="48" spans="2:63" x14ac:dyDescent="0.2">
      <c r="AQ48" s="128"/>
    </row>
    <row r="49" spans="19:19" x14ac:dyDescent="0.2">
      <c r="S49" s="8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BP50"/>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68" ht="40.5" customHeight="1" x14ac:dyDescent="0.2">
      <c r="B2" s="106"/>
      <c r="C2" s="90"/>
      <c r="D2" s="90"/>
      <c r="E2" s="90"/>
      <c r="F2" s="90"/>
      <c r="G2" s="90"/>
      <c r="H2" s="90"/>
      <c r="I2" s="90"/>
      <c r="J2" s="90"/>
      <c r="K2" s="90"/>
      <c r="L2" s="90"/>
      <c r="M2" s="90"/>
      <c r="N2" s="90"/>
      <c r="O2" s="90"/>
      <c r="P2" s="90"/>
      <c r="Q2" s="90"/>
      <c r="R2" s="90"/>
      <c r="S2" s="90"/>
      <c r="T2" s="90"/>
      <c r="U2" s="90"/>
      <c r="V2" s="90"/>
      <c r="W2" s="90"/>
      <c r="X2" s="90"/>
      <c r="Y2" s="112"/>
      <c r="Z2" s="112"/>
      <c r="AA2" s="112"/>
      <c r="AB2" s="112"/>
      <c r="AC2" s="90"/>
      <c r="AD2" s="90"/>
    </row>
    <row r="3" spans="2:68" ht="27.95" customHeight="1" x14ac:dyDescent="0.2">
      <c r="B3" s="19"/>
    </row>
    <row r="5" spans="2:68" ht="39" customHeight="1" x14ac:dyDescent="0.2">
      <c r="C5" s="44" t="s">
        <v>4</v>
      </c>
      <c r="D5" s="44" t="s">
        <v>5</v>
      </c>
      <c r="E5" s="44" t="s">
        <v>6</v>
      </c>
      <c r="F5" s="72" t="s">
        <v>30</v>
      </c>
      <c r="G5" s="44" t="s">
        <v>32</v>
      </c>
      <c r="H5" s="44" t="s">
        <v>34</v>
      </c>
      <c r="I5" s="44" t="s">
        <v>37</v>
      </c>
      <c r="J5" s="72" t="s">
        <v>39</v>
      </c>
      <c r="K5" s="44" t="s">
        <v>43</v>
      </c>
      <c r="L5" s="44" t="s">
        <v>51</v>
      </c>
      <c r="M5" s="44" t="s">
        <v>63</v>
      </c>
      <c r="N5" s="72" t="s">
        <v>65</v>
      </c>
      <c r="O5" s="44" t="s">
        <v>68</v>
      </c>
      <c r="P5" s="44" t="s">
        <v>70</v>
      </c>
      <c r="Q5" s="44" t="s">
        <v>73</v>
      </c>
      <c r="R5" s="72" t="s">
        <v>80</v>
      </c>
      <c r="S5" s="44" t="s">
        <v>84</v>
      </c>
      <c r="T5" s="44" t="s">
        <v>91</v>
      </c>
      <c r="U5" s="44" t="s">
        <v>97</v>
      </c>
      <c r="V5" s="72" t="s">
        <v>99</v>
      </c>
      <c r="W5" s="44" t="s">
        <v>105</v>
      </c>
      <c r="X5" s="44" t="s">
        <v>109</v>
      </c>
      <c r="Y5" s="44" t="s">
        <v>236</v>
      </c>
      <c r="Z5" s="72" t="s">
        <v>233</v>
      </c>
      <c r="AA5" s="44" t="s">
        <v>237</v>
      </c>
      <c r="AB5" s="44" t="s">
        <v>238</v>
      </c>
      <c r="AC5" s="44" t="s">
        <v>132</v>
      </c>
      <c r="AD5" s="72" t="s">
        <v>136</v>
      </c>
      <c r="AE5" s="44" t="s">
        <v>139</v>
      </c>
      <c r="AF5" s="44" t="s">
        <v>145</v>
      </c>
      <c r="AG5" s="44" t="s">
        <v>147</v>
      </c>
      <c r="AH5" s="72" t="s">
        <v>151</v>
      </c>
      <c r="AI5" s="44" t="s">
        <v>154</v>
      </c>
      <c r="AJ5" s="44" t="s">
        <v>157</v>
      </c>
      <c r="AK5" s="44" t="s">
        <v>160</v>
      </c>
      <c r="AL5" s="72" t="s">
        <v>162</v>
      </c>
      <c r="AM5" s="44" t="s">
        <v>167</v>
      </c>
      <c r="AN5" s="44" t="s">
        <v>169</v>
      </c>
      <c r="AO5" s="44" t="s">
        <v>172</v>
      </c>
      <c r="AP5" s="72" t="s">
        <v>174</v>
      </c>
      <c r="AQ5" s="44" t="s">
        <v>190</v>
      </c>
      <c r="AR5" s="44" t="s">
        <v>197</v>
      </c>
      <c r="AS5" s="44" t="s">
        <v>209</v>
      </c>
      <c r="AT5" s="72" t="s">
        <v>239</v>
      </c>
      <c r="AU5" s="44" t="s">
        <v>258</v>
      </c>
      <c r="AV5" s="44" t="s">
        <v>265</v>
      </c>
      <c r="AW5" s="44" t="s">
        <v>273</v>
      </c>
      <c r="AX5" s="72" t="s">
        <v>281</v>
      </c>
      <c r="AY5" s="44" t="s">
        <v>300</v>
      </c>
      <c r="AZ5" s="44" t="s">
        <v>312</v>
      </c>
      <c r="BA5" s="44" t="s">
        <v>314</v>
      </c>
      <c r="BB5" s="72" t="s">
        <v>321</v>
      </c>
      <c r="BC5" s="44" t="s">
        <v>338</v>
      </c>
      <c r="BD5" s="45" t="s">
        <v>218</v>
      </c>
      <c r="BE5" s="45" t="s">
        <v>219</v>
      </c>
      <c r="BF5" s="45" t="s">
        <v>220</v>
      </c>
      <c r="BG5" s="45" t="s">
        <v>221</v>
      </c>
      <c r="BH5" s="45" t="s">
        <v>222</v>
      </c>
      <c r="BI5" s="45" t="s">
        <v>223</v>
      </c>
      <c r="BJ5" s="45" t="s">
        <v>224</v>
      </c>
      <c r="BK5" s="45" t="s">
        <v>225</v>
      </c>
      <c r="BL5" s="45" t="s">
        <v>227</v>
      </c>
      <c r="BM5" s="45" t="s">
        <v>228</v>
      </c>
      <c r="BN5" s="45" t="s">
        <v>240</v>
      </c>
      <c r="BO5" s="45" t="s">
        <v>282</v>
      </c>
      <c r="BP5" s="45" t="s">
        <v>322</v>
      </c>
    </row>
    <row r="6" spans="2:68" ht="17.100000000000001" customHeight="1" thickBot="1" x14ac:dyDescent="0.25">
      <c r="B6" s="66" t="s">
        <v>59</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1989</v>
      </c>
      <c r="AB6" s="46">
        <v>2009</v>
      </c>
      <c r="AC6" s="46">
        <v>1905</v>
      </c>
      <c r="AD6" s="46">
        <v>2339</v>
      </c>
      <c r="AE6" s="46">
        <v>2316</v>
      </c>
      <c r="AF6" s="46">
        <v>2397</v>
      </c>
      <c r="AG6" s="46">
        <v>1611</v>
      </c>
      <c r="AH6" s="46">
        <v>2262</v>
      </c>
      <c r="AI6" s="46">
        <v>1976</v>
      </c>
      <c r="AJ6" s="46">
        <v>2347</v>
      </c>
      <c r="AK6" s="46">
        <v>1511</v>
      </c>
      <c r="AL6" s="46">
        <v>2345</v>
      </c>
      <c r="AM6" s="46">
        <v>2509</v>
      </c>
      <c r="AN6" s="46">
        <v>2529</v>
      </c>
      <c r="AO6" s="46">
        <v>1706</v>
      </c>
      <c r="AP6" s="46">
        <v>2065</v>
      </c>
      <c r="AQ6" s="46">
        <v>2269</v>
      </c>
      <c r="AR6" s="46">
        <v>2627</v>
      </c>
      <c r="AS6" s="46">
        <v>1457</v>
      </c>
      <c r="AT6" s="46">
        <v>2312</v>
      </c>
      <c r="AU6" s="46">
        <v>2236</v>
      </c>
      <c r="AV6" s="46">
        <v>2093</v>
      </c>
      <c r="AW6" s="46">
        <v>1482</v>
      </c>
      <c r="AX6" s="46">
        <v>1913</v>
      </c>
      <c r="AY6" s="46">
        <v>1498</v>
      </c>
      <c r="AZ6" s="46">
        <v>222</v>
      </c>
      <c r="BA6" s="46">
        <v>1238</v>
      </c>
      <c r="BB6" s="46">
        <v>1941</v>
      </c>
      <c r="BC6" s="46">
        <v>1711</v>
      </c>
      <c r="BD6" s="46">
        <f t="shared" ref="BD6:BD22" si="0">+C6+D6+E6+F6</f>
        <v>2389</v>
      </c>
      <c r="BE6" s="46">
        <f t="shared" ref="BE6:BE22" si="1">+G6+H6+I6+J6</f>
        <v>2765</v>
      </c>
      <c r="BF6" s="46">
        <f t="shared" ref="BF6:BF22" si="2">+K6+L6+M6+N6</f>
        <v>4288</v>
      </c>
      <c r="BG6" s="46">
        <f t="shared" ref="BG6:BG22" si="3">+O6+P6+Q6+R6</f>
        <v>6144</v>
      </c>
      <c r="BH6" s="46">
        <f t="shared" ref="BH6:BH22" si="4">+S6+T6+U6+V6</f>
        <v>8101</v>
      </c>
      <c r="BI6" s="46">
        <f t="shared" ref="BI6:BI23" si="5">+W6+X6+Y6+Z6</f>
        <v>7014</v>
      </c>
      <c r="BJ6" s="46">
        <f t="shared" ref="BJ6:BJ23" si="6">+AA6+AB6+AC6+AD6</f>
        <v>8242</v>
      </c>
      <c r="BK6" s="46">
        <f t="shared" ref="BK6:BK23" si="7">+AE6+AF6+AG6+AH6</f>
        <v>8586</v>
      </c>
      <c r="BL6" s="46">
        <f t="shared" ref="BL6:BL23" si="8">+AI6+AJ6+AK6+AL6</f>
        <v>8179</v>
      </c>
      <c r="BM6" s="46">
        <f t="shared" ref="BM6:BM23" si="9">+AM6+AN6+AO6+AP6</f>
        <v>8809</v>
      </c>
      <c r="BN6" s="46">
        <f t="shared" ref="BN6:BN23" si="10">+AQ6+AR6+AS6+AT6</f>
        <v>8665</v>
      </c>
      <c r="BO6" s="46">
        <f t="shared" ref="BO6:BO23" si="11">+AU6+AV6+AW6+AX6</f>
        <v>7724</v>
      </c>
      <c r="BP6" s="46">
        <f t="shared" ref="BP6:BP23" si="12">+AY6+AZ6+BA6+BB6</f>
        <v>4899</v>
      </c>
    </row>
    <row r="7" spans="2:68" ht="17.100000000000001" customHeight="1" thickBot="1" x14ac:dyDescent="0.25">
      <c r="B7" s="66" t="s">
        <v>60</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285</v>
      </c>
      <c r="AB7" s="46">
        <v>276</v>
      </c>
      <c r="AC7" s="46">
        <v>235</v>
      </c>
      <c r="AD7" s="46">
        <v>277</v>
      </c>
      <c r="AE7" s="46">
        <v>287</v>
      </c>
      <c r="AF7" s="46">
        <v>314</v>
      </c>
      <c r="AG7" s="46">
        <v>207</v>
      </c>
      <c r="AH7" s="46">
        <v>233</v>
      </c>
      <c r="AI7" s="46">
        <v>426</v>
      </c>
      <c r="AJ7" s="46">
        <v>299</v>
      </c>
      <c r="AK7" s="46">
        <v>195</v>
      </c>
      <c r="AL7" s="46">
        <v>316</v>
      </c>
      <c r="AM7" s="46">
        <v>375</v>
      </c>
      <c r="AN7" s="46">
        <v>337</v>
      </c>
      <c r="AO7" s="46">
        <v>243</v>
      </c>
      <c r="AP7" s="46">
        <v>221</v>
      </c>
      <c r="AQ7" s="46">
        <v>282</v>
      </c>
      <c r="AR7" s="46">
        <v>292</v>
      </c>
      <c r="AS7" s="46">
        <v>117</v>
      </c>
      <c r="AT7" s="46">
        <v>189</v>
      </c>
      <c r="AU7" s="46">
        <v>225</v>
      </c>
      <c r="AV7" s="46">
        <v>245</v>
      </c>
      <c r="AW7" s="46">
        <v>153</v>
      </c>
      <c r="AX7" s="46">
        <v>167</v>
      </c>
      <c r="AY7" s="46">
        <v>241</v>
      </c>
      <c r="AZ7" s="46">
        <v>33</v>
      </c>
      <c r="BA7" s="46">
        <v>232</v>
      </c>
      <c r="BB7" s="46">
        <v>284</v>
      </c>
      <c r="BC7" s="46">
        <v>226</v>
      </c>
      <c r="BD7" s="46">
        <f t="shared" si="0"/>
        <v>877</v>
      </c>
      <c r="BE7" s="46">
        <f t="shared" si="1"/>
        <v>863</v>
      </c>
      <c r="BF7" s="46">
        <f t="shared" si="2"/>
        <v>1443</v>
      </c>
      <c r="BG7" s="46">
        <f t="shared" si="3"/>
        <v>1567</v>
      </c>
      <c r="BH7" s="46">
        <f t="shared" si="4"/>
        <v>1637</v>
      </c>
      <c r="BI7" s="46">
        <f t="shared" si="5"/>
        <v>982</v>
      </c>
      <c r="BJ7" s="46">
        <f t="shared" si="6"/>
        <v>1073</v>
      </c>
      <c r="BK7" s="46">
        <f t="shared" si="7"/>
        <v>1041</v>
      </c>
      <c r="BL7" s="46">
        <f t="shared" si="8"/>
        <v>1236</v>
      </c>
      <c r="BM7" s="46">
        <f t="shared" si="9"/>
        <v>1176</v>
      </c>
      <c r="BN7" s="46">
        <f t="shared" si="10"/>
        <v>880</v>
      </c>
      <c r="BO7" s="46">
        <f t="shared" si="11"/>
        <v>790</v>
      </c>
      <c r="BP7" s="46">
        <f t="shared" si="12"/>
        <v>790</v>
      </c>
    </row>
    <row r="8" spans="2:68" ht="17.100000000000001" customHeight="1" thickBot="1" x14ac:dyDescent="0.25">
      <c r="B8" s="66" t="s">
        <v>296</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272</v>
      </c>
      <c r="AB8" s="46">
        <v>284</v>
      </c>
      <c r="AC8" s="46">
        <v>197</v>
      </c>
      <c r="AD8" s="46">
        <v>302</v>
      </c>
      <c r="AE8" s="46">
        <v>300</v>
      </c>
      <c r="AF8" s="46">
        <v>297</v>
      </c>
      <c r="AG8" s="46">
        <v>172</v>
      </c>
      <c r="AH8" s="46">
        <v>285</v>
      </c>
      <c r="AI8" s="46">
        <v>295</v>
      </c>
      <c r="AJ8" s="46">
        <v>215</v>
      </c>
      <c r="AK8" s="46">
        <v>158</v>
      </c>
      <c r="AL8" s="46">
        <v>240</v>
      </c>
      <c r="AM8" s="46">
        <v>243</v>
      </c>
      <c r="AN8" s="46">
        <v>231</v>
      </c>
      <c r="AO8" s="46">
        <v>115</v>
      </c>
      <c r="AP8" s="46">
        <v>178</v>
      </c>
      <c r="AQ8" s="46">
        <v>212</v>
      </c>
      <c r="AR8" s="46">
        <v>211</v>
      </c>
      <c r="AS8" s="46">
        <v>118</v>
      </c>
      <c r="AT8" s="46">
        <v>190</v>
      </c>
      <c r="AU8" s="46">
        <v>235</v>
      </c>
      <c r="AV8" s="46">
        <v>212</v>
      </c>
      <c r="AW8" s="46">
        <v>102</v>
      </c>
      <c r="AX8" s="46">
        <v>147</v>
      </c>
      <c r="AY8" s="46">
        <v>143</v>
      </c>
      <c r="AZ8" s="46">
        <v>15</v>
      </c>
      <c r="BA8" s="46">
        <v>100</v>
      </c>
      <c r="BB8" s="46">
        <v>298</v>
      </c>
      <c r="BC8" s="46">
        <v>166</v>
      </c>
      <c r="BD8" s="46">
        <f t="shared" si="0"/>
        <v>376</v>
      </c>
      <c r="BE8" s="46">
        <f t="shared" si="1"/>
        <v>732</v>
      </c>
      <c r="BF8" s="46">
        <f t="shared" si="2"/>
        <v>1284</v>
      </c>
      <c r="BG8" s="46">
        <f t="shared" si="3"/>
        <v>824</v>
      </c>
      <c r="BH8" s="46">
        <f t="shared" si="4"/>
        <v>882</v>
      </c>
      <c r="BI8" s="46">
        <f t="shared" si="5"/>
        <v>864</v>
      </c>
      <c r="BJ8" s="46">
        <f t="shared" si="6"/>
        <v>1055</v>
      </c>
      <c r="BK8" s="46">
        <f t="shared" si="7"/>
        <v>1054</v>
      </c>
      <c r="BL8" s="46">
        <f t="shared" si="8"/>
        <v>908</v>
      </c>
      <c r="BM8" s="46">
        <f t="shared" si="9"/>
        <v>767</v>
      </c>
      <c r="BN8" s="46">
        <f t="shared" si="10"/>
        <v>731</v>
      </c>
      <c r="BO8" s="46">
        <f t="shared" si="11"/>
        <v>696</v>
      </c>
      <c r="BP8" s="46">
        <f t="shared" si="12"/>
        <v>556</v>
      </c>
    </row>
    <row r="9" spans="2:68" ht="17.100000000000001" customHeight="1" thickBot="1" x14ac:dyDescent="0.25">
      <c r="B9" s="66" t="s">
        <v>54</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387</v>
      </c>
      <c r="AB9" s="46">
        <v>377</v>
      </c>
      <c r="AC9" s="46">
        <v>341</v>
      </c>
      <c r="AD9" s="46">
        <v>338</v>
      </c>
      <c r="AE9" s="46">
        <v>368</v>
      </c>
      <c r="AF9" s="46">
        <v>286</v>
      </c>
      <c r="AG9" s="46">
        <v>253</v>
      </c>
      <c r="AH9" s="46">
        <v>349</v>
      </c>
      <c r="AI9" s="46">
        <v>313</v>
      </c>
      <c r="AJ9" s="46">
        <v>342</v>
      </c>
      <c r="AK9" s="46">
        <v>260</v>
      </c>
      <c r="AL9" s="46">
        <v>272</v>
      </c>
      <c r="AM9" s="46">
        <v>345</v>
      </c>
      <c r="AN9" s="46">
        <v>509</v>
      </c>
      <c r="AO9" s="46">
        <v>590</v>
      </c>
      <c r="AP9" s="46">
        <v>526</v>
      </c>
      <c r="AQ9" s="46">
        <v>581</v>
      </c>
      <c r="AR9" s="46">
        <v>681</v>
      </c>
      <c r="AS9" s="46">
        <v>439</v>
      </c>
      <c r="AT9" s="46">
        <v>524</v>
      </c>
      <c r="AU9" s="46">
        <v>599</v>
      </c>
      <c r="AV9" s="46">
        <v>529</v>
      </c>
      <c r="AW9" s="46">
        <v>384</v>
      </c>
      <c r="AX9" s="46">
        <v>480</v>
      </c>
      <c r="AY9" s="46">
        <v>439</v>
      </c>
      <c r="AZ9" s="46">
        <v>98</v>
      </c>
      <c r="BA9" s="46">
        <v>579</v>
      </c>
      <c r="BB9" s="46">
        <v>611</v>
      </c>
      <c r="BC9" s="46">
        <v>465</v>
      </c>
      <c r="BD9" s="46">
        <f t="shared" si="0"/>
        <v>644</v>
      </c>
      <c r="BE9" s="46">
        <f t="shared" si="1"/>
        <v>1387</v>
      </c>
      <c r="BF9" s="46">
        <f t="shared" si="2"/>
        <v>1235</v>
      </c>
      <c r="BG9" s="46">
        <f t="shared" si="3"/>
        <v>1428</v>
      </c>
      <c r="BH9" s="46">
        <f t="shared" si="4"/>
        <v>1301</v>
      </c>
      <c r="BI9" s="46">
        <f t="shared" si="5"/>
        <v>1296</v>
      </c>
      <c r="BJ9" s="46">
        <f t="shared" si="6"/>
        <v>1443</v>
      </c>
      <c r="BK9" s="46">
        <f t="shared" si="7"/>
        <v>1256</v>
      </c>
      <c r="BL9" s="46">
        <f t="shared" si="8"/>
        <v>1187</v>
      </c>
      <c r="BM9" s="46">
        <f t="shared" si="9"/>
        <v>1970</v>
      </c>
      <c r="BN9" s="46">
        <f t="shared" si="10"/>
        <v>2225</v>
      </c>
      <c r="BO9" s="46">
        <f t="shared" si="11"/>
        <v>1992</v>
      </c>
      <c r="BP9" s="46">
        <f t="shared" si="12"/>
        <v>1727</v>
      </c>
    </row>
    <row r="10" spans="2:68"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149</v>
      </c>
      <c r="AB10" s="46">
        <v>169</v>
      </c>
      <c r="AC10" s="46">
        <v>153</v>
      </c>
      <c r="AD10" s="46">
        <v>205</v>
      </c>
      <c r="AE10" s="46">
        <v>186</v>
      </c>
      <c r="AF10" s="46">
        <v>179</v>
      </c>
      <c r="AG10" s="46">
        <v>151</v>
      </c>
      <c r="AH10" s="46">
        <v>226</v>
      </c>
      <c r="AI10" s="46">
        <v>197</v>
      </c>
      <c r="AJ10" s="46">
        <v>185</v>
      </c>
      <c r="AK10" s="46">
        <v>144</v>
      </c>
      <c r="AL10" s="46">
        <v>216</v>
      </c>
      <c r="AM10" s="46">
        <v>248</v>
      </c>
      <c r="AN10" s="46">
        <v>224</v>
      </c>
      <c r="AO10" s="46">
        <v>148</v>
      </c>
      <c r="AP10" s="46">
        <v>178</v>
      </c>
      <c r="AQ10" s="46">
        <v>161</v>
      </c>
      <c r="AR10" s="46">
        <v>184</v>
      </c>
      <c r="AS10" s="46">
        <v>171</v>
      </c>
      <c r="AT10" s="46">
        <v>225</v>
      </c>
      <c r="AU10" s="46">
        <v>183</v>
      </c>
      <c r="AV10" s="46">
        <v>175</v>
      </c>
      <c r="AW10" s="46">
        <v>149</v>
      </c>
      <c r="AX10" s="46">
        <v>178</v>
      </c>
      <c r="AY10" s="46">
        <v>129</v>
      </c>
      <c r="AZ10" s="46">
        <v>7</v>
      </c>
      <c r="BA10" s="46">
        <v>148</v>
      </c>
      <c r="BB10" s="46">
        <v>185</v>
      </c>
      <c r="BC10" s="46">
        <v>177</v>
      </c>
      <c r="BD10" s="46">
        <f t="shared" si="0"/>
        <v>598</v>
      </c>
      <c r="BE10" s="46">
        <f t="shared" si="1"/>
        <v>665</v>
      </c>
      <c r="BF10" s="46">
        <f t="shared" si="2"/>
        <v>674</v>
      </c>
      <c r="BG10" s="46">
        <f t="shared" si="3"/>
        <v>962</v>
      </c>
      <c r="BH10" s="46">
        <f t="shared" si="4"/>
        <v>956</v>
      </c>
      <c r="BI10" s="46">
        <f t="shared" si="5"/>
        <v>616</v>
      </c>
      <c r="BJ10" s="46">
        <f t="shared" si="6"/>
        <v>676</v>
      </c>
      <c r="BK10" s="46">
        <f t="shared" si="7"/>
        <v>742</v>
      </c>
      <c r="BL10" s="46">
        <f t="shared" si="8"/>
        <v>742</v>
      </c>
      <c r="BM10" s="46">
        <f t="shared" si="9"/>
        <v>798</v>
      </c>
      <c r="BN10" s="46">
        <f t="shared" si="10"/>
        <v>741</v>
      </c>
      <c r="BO10" s="46">
        <f t="shared" si="11"/>
        <v>685</v>
      </c>
      <c r="BP10" s="46">
        <f t="shared" si="12"/>
        <v>469</v>
      </c>
    </row>
    <row r="11" spans="2:68"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85</v>
      </c>
      <c r="AB11" s="46">
        <v>74</v>
      </c>
      <c r="AC11" s="46">
        <v>61</v>
      </c>
      <c r="AD11" s="46">
        <v>73</v>
      </c>
      <c r="AE11" s="46">
        <v>85</v>
      </c>
      <c r="AF11" s="46">
        <v>91</v>
      </c>
      <c r="AG11" s="46">
        <v>58</v>
      </c>
      <c r="AH11" s="46">
        <v>48</v>
      </c>
      <c r="AI11" s="46">
        <v>77</v>
      </c>
      <c r="AJ11" s="46">
        <v>85</v>
      </c>
      <c r="AK11" s="46">
        <v>66</v>
      </c>
      <c r="AL11" s="46">
        <v>67</v>
      </c>
      <c r="AM11" s="46">
        <v>72</v>
      </c>
      <c r="AN11" s="46">
        <v>73</v>
      </c>
      <c r="AO11" s="46">
        <v>46</v>
      </c>
      <c r="AP11" s="46">
        <v>71</v>
      </c>
      <c r="AQ11" s="46">
        <v>58</v>
      </c>
      <c r="AR11" s="46">
        <v>97</v>
      </c>
      <c r="AS11" s="46">
        <v>59</v>
      </c>
      <c r="AT11" s="46">
        <v>90</v>
      </c>
      <c r="AU11" s="46">
        <v>83</v>
      </c>
      <c r="AV11" s="46">
        <v>102</v>
      </c>
      <c r="AW11" s="46">
        <v>49</v>
      </c>
      <c r="AX11" s="46">
        <v>48</v>
      </c>
      <c r="AY11" s="46">
        <v>44</v>
      </c>
      <c r="AZ11" s="46">
        <v>6</v>
      </c>
      <c r="BA11" s="46">
        <v>14</v>
      </c>
      <c r="BB11" s="46">
        <v>55</v>
      </c>
      <c r="BC11" s="46">
        <v>86</v>
      </c>
      <c r="BD11" s="46">
        <f t="shared" si="0"/>
        <v>176</v>
      </c>
      <c r="BE11" s="46">
        <f t="shared" si="1"/>
        <v>256</v>
      </c>
      <c r="BF11" s="46">
        <f t="shared" si="2"/>
        <v>312</v>
      </c>
      <c r="BG11" s="46">
        <f t="shared" si="3"/>
        <v>347</v>
      </c>
      <c r="BH11" s="46">
        <f t="shared" si="4"/>
        <v>335</v>
      </c>
      <c r="BI11" s="46">
        <f t="shared" si="5"/>
        <v>286</v>
      </c>
      <c r="BJ11" s="46">
        <f t="shared" si="6"/>
        <v>293</v>
      </c>
      <c r="BK11" s="46">
        <f t="shared" si="7"/>
        <v>282</v>
      </c>
      <c r="BL11" s="46">
        <f t="shared" si="8"/>
        <v>295</v>
      </c>
      <c r="BM11" s="46">
        <f t="shared" si="9"/>
        <v>262</v>
      </c>
      <c r="BN11" s="46">
        <f t="shared" si="10"/>
        <v>304</v>
      </c>
      <c r="BO11" s="46">
        <f t="shared" si="11"/>
        <v>282</v>
      </c>
      <c r="BP11" s="46">
        <f t="shared" si="12"/>
        <v>119</v>
      </c>
    </row>
    <row r="12" spans="2:68" ht="17.100000000000001" customHeight="1" thickBot="1" x14ac:dyDescent="0.25">
      <c r="B12" s="66" t="s">
        <v>61</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13">
        <v>474</v>
      </c>
      <c r="W12" s="46">
        <v>508</v>
      </c>
      <c r="X12" s="46">
        <v>408</v>
      </c>
      <c r="Y12" s="46">
        <v>276</v>
      </c>
      <c r="Z12" s="46">
        <v>381</v>
      </c>
      <c r="AA12" s="46">
        <v>483</v>
      </c>
      <c r="AB12" s="46">
        <v>359</v>
      </c>
      <c r="AC12" s="46">
        <v>277</v>
      </c>
      <c r="AD12" s="46">
        <v>523</v>
      </c>
      <c r="AE12" s="46">
        <v>517</v>
      </c>
      <c r="AF12" s="46">
        <v>447</v>
      </c>
      <c r="AG12" s="46">
        <v>400</v>
      </c>
      <c r="AH12" s="46">
        <v>457</v>
      </c>
      <c r="AI12" s="46">
        <v>419</v>
      </c>
      <c r="AJ12" s="46">
        <v>511</v>
      </c>
      <c r="AK12" s="46">
        <v>294</v>
      </c>
      <c r="AL12" s="46">
        <v>384</v>
      </c>
      <c r="AM12" s="46">
        <v>418</v>
      </c>
      <c r="AN12" s="46">
        <v>454</v>
      </c>
      <c r="AO12" s="46">
        <v>286</v>
      </c>
      <c r="AP12" s="46">
        <v>508</v>
      </c>
      <c r="AQ12" s="46">
        <v>416</v>
      </c>
      <c r="AR12" s="46">
        <v>456</v>
      </c>
      <c r="AS12" s="46">
        <v>307</v>
      </c>
      <c r="AT12" s="46">
        <v>588</v>
      </c>
      <c r="AU12" s="46">
        <v>511</v>
      </c>
      <c r="AV12" s="46">
        <v>411</v>
      </c>
      <c r="AW12" s="46">
        <v>385</v>
      </c>
      <c r="AX12" s="46">
        <v>410</v>
      </c>
      <c r="AY12" s="46">
        <v>350</v>
      </c>
      <c r="AZ12" s="46">
        <v>55</v>
      </c>
      <c r="BA12" s="46">
        <v>437</v>
      </c>
      <c r="BB12" s="46">
        <v>394</v>
      </c>
      <c r="BC12" s="46">
        <v>444</v>
      </c>
      <c r="BD12" s="46">
        <f t="shared" si="0"/>
        <v>790</v>
      </c>
      <c r="BE12" s="46">
        <f t="shared" si="1"/>
        <v>986</v>
      </c>
      <c r="BF12" s="46">
        <f t="shared" si="2"/>
        <v>1442</v>
      </c>
      <c r="BG12" s="46">
        <f t="shared" si="3"/>
        <v>1848</v>
      </c>
      <c r="BH12" s="46">
        <f t="shared" si="4"/>
        <v>2022</v>
      </c>
      <c r="BI12" s="46">
        <f t="shared" si="5"/>
        <v>1573</v>
      </c>
      <c r="BJ12" s="46">
        <f t="shared" si="6"/>
        <v>1642</v>
      </c>
      <c r="BK12" s="46">
        <f t="shared" si="7"/>
        <v>1821</v>
      </c>
      <c r="BL12" s="46">
        <f t="shared" si="8"/>
        <v>1608</v>
      </c>
      <c r="BM12" s="46">
        <f t="shared" si="9"/>
        <v>1666</v>
      </c>
      <c r="BN12" s="46">
        <f t="shared" si="10"/>
        <v>1767</v>
      </c>
      <c r="BO12" s="46">
        <f t="shared" si="11"/>
        <v>1717</v>
      </c>
      <c r="BP12" s="46">
        <f t="shared" si="12"/>
        <v>1236</v>
      </c>
    </row>
    <row r="13" spans="2:68" ht="17.100000000000001" customHeight="1" thickBot="1" x14ac:dyDescent="0.25">
      <c r="B13" s="66" t="s">
        <v>56</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170</v>
      </c>
      <c r="AB13" s="46">
        <v>187</v>
      </c>
      <c r="AC13" s="46">
        <v>114</v>
      </c>
      <c r="AD13" s="46">
        <v>143</v>
      </c>
      <c r="AE13" s="46">
        <v>148</v>
      </c>
      <c r="AF13" s="46">
        <v>194</v>
      </c>
      <c r="AG13" s="46">
        <v>117</v>
      </c>
      <c r="AH13" s="46">
        <v>135</v>
      </c>
      <c r="AI13" s="46">
        <v>164</v>
      </c>
      <c r="AJ13" s="46">
        <v>141</v>
      </c>
      <c r="AK13" s="46">
        <v>109</v>
      </c>
      <c r="AL13" s="46">
        <v>162</v>
      </c>
      <c r="AM13" s="46">
        <v>203</v>
      </c>
      <c r="AN13" s="46">
        <v>172</v>
      </c>
      <c r="AO13" s="46">
        <v>76</v>
      </c>
      <c r="AP13" s="46">
        <v>205</v>
      </c>
      <c r="AQ13" s="46">
        <v>193</v>
      </c>
      <c r="AR13" s="46">
        <v>235</v>
      </c>
      <c r="AS13" s="46">
        <v>137</v>
      </c>
      <c r="AT13" s="46">
        <v>194</v>
      </c>
      <c r="AU13" s="46">
        <v>217</v>
      </c>
      <c r="AV13" s="46">
        <v>169</v>
      </c>
      <c r="AW13" s="46">
        <v>120</v>
      </c>
      <c r="AX13" s="46">
        <v>191</v>
      </c>
      <c r="AY13" s="46">
        <v>166</v>
      </c>
      <c r="AZ13" s="46">
        <v>18</v>
      </c>
      <c r="BA13" s="46">
        <v>117</v>
      </c>
      <c r="BB13" s="46">
        <v>277</v>
      </c>
      <c r="BC13" s="46">
        <v>265</v>
      </c>
      <c r="BD13" s="46">
        <f t="shared" si="0"/>
        <v>300</v>
      </c>
      <c r="BE13" s="46">
        <f t="shared" si="1"/>
        <v>388</v>
      </c>
      <c r="BF13" s="46">
        <f t="shared" si="2"/>
        <v>556</v>
      </c>
      <c r="BG13" s="46">
        <f t="shared" si="3"/>
        <v>810</v>
      </c>
      <c r="BH13" s="46">
        <f t="shared" si="4"/>
        <v>781</v>
      </c>
      <c r="BI13" s="46">
        <f t="shared" si="5"/>
        <v>523</v>
      </c>
      <c r="BJ13" s="46">
        <f t="shared" si="6"/>
        <v>614</v>
      </c>
      <c r="BK13" s="46">
        <f t="shared" si="7"/>
        <v>594</v>
      </c>
      <c r="BL13" s="46">
        <f t="shared" si="8"/>
        <v>576</v>
      </c>
      <c r="BM13" s="46">
        <f t="shared" si="9"/>
        <v>656</v>
      </c>
      <c r="BN13" s="46">
        <f t="shared" si="10"/>
        <v>759</v>
      </c>
      <c r="BO13" s="46">
        <f t="shared" si="11"/>
        <v>697</v>
      </c>
      <c r="BP13" s="46">
        <f t="shared" si="12"/>
        <v>578</v>
      </c>
    </row>
    <row r="14" spans="2:68" ht="17.100000000000001" customHeight="1" thickBot="1" x14ac:dyDescent="0.25">
      <c r="B14" s="66" t="s">
        <v>29</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67">
        <v>2311</v>
      </c>
      <c r="AB14" s="67">
        <v>2384</v>
      </c>
      <c r="AC14" s="46">
        <v>1537</v>
      </c>
      <c r="AD14" s="46">
        <v>2558</v>
      </c>
      <c r="AE14" s="46">
        <v>2156</v>
      </c>
      <c r="AF14" s="46">
        <v>2134</v>
      </c>
      <c r="AG14" s="46">
        <v>1414</v>
      </c>
      <c r="AH14" s="46">
        <v>1746</v>
      </c>
      <c r="AI14" s="46">
        <v>1722</v>
      </c>
      <c r="AJ14" s="46">
        <v>2010</v>
      </c>
      <c r="AK14" s="46">
        <v>1325</v>
      </c>
      <c r="AL14" s="46">
        <v>1514</v>
      </c>
      <c r="AM14" s="46">
        <v>1895</v>
      </c>
      <c r="AN14" s="46">
        <v>1839</v>
      </c>
      <c r="AO14" s="46">
        <v>1078</v>
      </c>
      <c r="AP14" s="46">
        <v>1523</v>
      </c>
      <c r="AQ14" s="46">
        <v>1702</v>
      </c>
      <c r="AR14" s="46">
        <v>1950</v>
      </c>
      <c r="AS14" s="46">
        <v>1655</v>
      </c>
      <c r="AT14" s="46">
        <v>1703</v>
      </c>
      <c r="AU14" s="46">
        <v>1816</v>
      </c>
      <c r="AV14" s="46">
        <v>1697</v>
      </c>
      <c r="AW14" s="46">
        <v>1088</v>
      </c>
      <c r="AX14" s="46">
        <v>1664</v>
      </c>
      <c r="AY14" s="46">
        <v>1325</v>
      </c>
      <c r="AZ14" s="46">
        <v>220</v>
      </c>
      <c r="BA14" s="46">
        <v>707</v>
      </c>
      <c r="BB14" s="46">
        <v>1495</v>
      </c>
      <c r="BC14" s="46">
        <v>1617</v>
      </c>
      <c r="BD14" s="46">
        <f t="shared" si="0"/>
        <v>2898</v>
      </c>
      <c r="BE14" s="46">
        <f t="shared" si="1"/>
        <v>3610</v>
      </c>
      <c r="BF14" s="46">
        <f t="shared" si="2"/>
        <v>4341</v>
      </c>
      <c r="BG14" s="46">
        <f t="shared" si="3"/>
        <v>4451</v>
      </c>
      <c r="BH14" s="46">
        <f t="shared" si="4"/>
        <v>4157</v>
      </c>
      <c r="BI14" s="67">
        <f t="shared" si="5"/>
        <v>5547</v>
      </c>
      <c r="BJ14" s="67">
        <f t="shared" si="6"/>
        <v>8790</v>
      </c>
      <c r="BK14" s="46">
        <f t="shared" si="7"/>
        <v>7450</v>
      </c>
      <c r="BL14" s="46">
        <f t="shared" si="8"/>
        <v>6571</v>
      </c>
      <c r="BM14" s="46">
        <f t="shared" si="9"/>
        <v>6335</v>
      </c>
      <c r="BN14" s="46">
        <f t="shared" si="10"/>
        <v>7010</v>
      </c>
      <c r="BO14" s="46">
        <f t="shared" si="11"/>
        <v>6265</v>
      </c>
      <c r="BP14" s="46">
        <f t="shared" si="12"/>
        <v>3747</v>
      </c>
    </row>
    <row r="15" spans="2:68" ht="17.100000000000001" customHeight="1" thickBot="1" x14ac:dyDescent="0.25">
      <c r="B15" s="66" t="s">
        <v>55</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2470</v>
      </c>
      <c r="AB15" s="46">
        <v>2721</v>
      </c>
      <c r="AC15" s="46">
        <v>2110</v>
      </c>
      <c r="AD15" s="46">
        <v>2345</v>
      </c>
      <c r="AE15" s="46">
        <v>2530</v>
      </c>
      <c r="AF15" s="46">
        <v>2763</v>
      </c>
      <c r="AG15" s="46">
        <v>1870</v>
      </c>
      <c r="AH15" s="46">
        <v>2429</v>
      </c>
      <c r="AI15" s="46">
        <v>2122</v>
      </c>
      <c r="AJ15" s="46">
        <v>2802</v>
      </c>
      <c r="AK15" s="46">
        <v>1639</v>
      </c>
      <c r="AL15" s="46">
        <v>2186</v>
      </c>
      <c r="AM15" s="46">
        <v>2473</v>
      </c>
      <c r="AN15" s="46">
        <v>2311</v>
      </c>
      <c r="AO15" s="46">
        <v>1295</v>
      </c>
      <c r="AP15" s="46">
        <v>1961</v>
      </c>
      <c r="AQ15" s="46">
        <v>1929</v>
      </c>
      <c r="AR15" s="46">
        <v>2549</v>
      </c>
      <c r="AS15" s="46">
        <v>1366</v>
      </c>
      <c r="AT15" s="46">
        <v>2241</v>
      </c>
      <c r="AU15" s="46">
        <v>2128</v>
      </c>
      <c r="AV15" s="46">
        <v>2213</v>
      </c>
      <c r="AW15" s="46">
        <v>1348</v>
      </c>
      <c r="AX15" s="46">
        <v>1967</v>
      </c>
      <c r="AY15" s="46">
        <v>1394</v>
      </c>
      <c r="AZ15" s="46">
        <v>94</v>
      </c>
      <c r="BA15" s="46">
        <v>1298</v>
      </c>
      <c r="BB15" s="46">
        <v>1926</v>
      </c>
      <c r="BC15" s="46">
        <v>1761</v>
      </c>
      <c r="BD15" s="46">
        <f t="shared" si="0"/>
        <v>3395</v>
      </c>
      <c r="BE15" s="46">
        <f t="shared" si="1"/>
        <v>4490</v>
      </c>
      <c r="BF15" s="46">
        <f t="shared" si="2"/>
        <v>6820</v>
      </c>
      <c r="BG15" s="46">
        <f t="shared" si="3"/>
        <v>9829</v>
      </c>
      <c r="BH15" s="46">
        <f t="shared" si="4"/>
        <v>12260</v>
      </c>
      <c r="BI15" s="46">
        <f t="shared" si="5"/>
        <v>9582</v>
      </c>
      <c r="BJ15" s="46">
        <f t="shared" si="6"/>
        <v>9646</v>
      </c>
      <c r="BK15" s="46">
        <f t="shared" si="7"/>
        <v>9592</v>
      </c>
      <c r="BL15" s="46">
        <f t="shared" si="8"/>
        <v>8749</v>
      </c>
      <c r="BM15" s="46">
        <f t="shared" si="9"/>
        <v>8040</v>
      </c>
      <c r="BN15" s="46">
        <f t="shared" si="10"/>
        <v>8085</v>
      </c>
      <c r="BO15" s="46">
        <f t="shared" si="11"/>
        <v>7656</v>
      </c>
      <c r="BP15" s="46">
        <f t="shared" si="12"/>
        <v>4712</v>
      </c>
    </row>
    <row r="16" spans="2:68" ht="17.100000000000001" customHeight="1" thickBot="1" x14ac:dyDescent="0.25">
      <c r="B16" s="66" t="s">
        <v>24</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87</v>
      </c>
      <c r="AB16" s="46">
        <v>90</v>
      </c>
      <c r="AC16" s="46">
        <v>91</v>
      </c>
      <c r="AD16" s="46">
        <v>106</v>
      </c>
      <c r="AE16" s="46">
        <v>128</v>
      </c>
      <c r="AF16" s="46">
        <v>120</v>
      </c>
      <c r="AG16" s="46">
        <v>70</v>
      </c>
      <c r="AH16" s="46">
        <v>123</v>
      </c>
      <c r="AI16" s="46">
        <v>136</v>
      </c>
      <c r="AJ16" s="46">
        <v>120</v>
      </c>
      <c r="AK16" s="46">
        <v>64</v>
      </c>
      <c r="AL16" s="46">
        <v>78</v>
      </c>
      <c r="AM16" s="46">
        <v>100</v>
      </c>
      <c r="AN16" s="46">
        <v>133</v>
      </c>
      <c r="AO16" s="46">
        <v>54</v>
      </c>
      <c r="AP16" s="46">
        <v>88</v>
      </c>
      <c r="AQ16" s="46">
        <v>110</v>
      </c>
      <c r="AR16" s="46">
        <v>120</v>
      </c>
      <c r="AS16" s="46">
        <v>62</v>
      </c>
      <c r="AT16" s="46">
        <v>106</v>
      </c>
      <c r="AU16" s="46">
        <v>124</v>
      </c>
      <c r="AV16" s="46">
        <v>87</v>
      </c>
      <c r="AW16" s="46">
        <v>53</v>
      </c>
      <c r="AX16" s="46">
        <v>74</v>
      </c>
      <c r="AY16" s="46">
        <v>89</v>
      </c>
      <c r="AZ16" s="46">
        <v>23</v>
      </c>
      <c r="BA16" s="46">
        <v>38</v>
      </c>
      <c r="BB16" s="46">
        <v>97</v>
      </c>
      <c r="BC16" s="46">
        <v>69</v>
      </c>
      <c r="BD16" s="46">
        <f t="shared" si="0"/>
        <v>82</v>
      </c>
      <c r="BE16" s="46">
        <f t="shared" si="1"/>
        <v>131</v>
      </c>
      <c r="BF16" s="46">
        <f t="shared" si="2"/>
        <v>225</v>
      </c>
      <c r="BG16" s="46">
        <f t="shared" si="3"/>
        <v>344</v>
      </c>
      <c r="BH16" s="46">
        <f t="shared" si="4"/>
        <v>371</v>
      </c>
      <c r="BI16" s="46">
        <f t="shared" si="5"/>
        <v>321</v>
      </c>
      <c r="BJ16" s="46">
        <f t="shared" si="6"/>
        <v>374</v>
      </c>
      <c r="BK16" s="46">
        <f t="shared" si="7"/>
        <v>441</v>
      </c>
      <c r="BL16" s="46">
        <f t="shared" si="8"/>
        <v>398</v>
      </c>
      <c r="BM16" s="46">
        <f t="shared" si="9"/>
        <v>375</v>
      </c>
      <c r="BN16" s="46">
        <f t="shared" si="10"/>
        <v>398</v>
      </c>
      <c r="BO16" s="46">
        <f t="shared" si="11"/>
        <v>338</v>
      </c>
      <c r="BP16" s="46">
        <f t="shared" si="12"/>
        <v>247</v>
      </c>
    </row>
    <row r="17" spans="2:68"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349</v>
      </c>
      <c r="AB17" s="46">
        <v>376</v>
      </c>
      <c r="AC17" s="46">
        <v>249</v>
      </c>
      <c r="AD17" s="46">
        <v>367</v>
      </c>
      <c r="AE17" s="46">
        <v>383</v>
      </c>
      <c r="AF17" s="46">
        <v>386</v>
      </c>
      <c r="AG17" s="46">
        <v>231</v>
      </c>
      <c r="AH17" s="46">
        <v>322</v>
      </c>
      <c r="AI17" s="46">
        <v>350</v>
      </c>
      <c r="AJ17" s="46">
        <v>393</v>
      </c>
      <c r="AK17" s="46">
        <v>313</v>
      </c>
      <c r="AL17" s="46">
        <v>322</v>
      </c>
      <c r="AM17" s="46">
        <v>409</v>
      </c>
      <c r="AN17" s="46">
        <v>410</v>
      </c>
      <c r="AO17" s="46">
        <v>256</v>
      </c>
      <c r="AP17" s="46">
        <v>295</v>
      </c>
      <c r="AQ17" s="46">
        <v>195</v>
      </c>
      <c r="AR17" s="46">
        <v>161</v>
      </c>
      <c r="AS17" s="46">
        <v>265</v>
      </c>
      <c r="AT17" s="46">
        <v>375</v>
      </c>
      <c r="AU17" s="46">
        <v>459</v>
      </c>
      <c r="AV17" s="46">
        <v>449</v>
      </c>
      <c r="AW17" s="46">
        <v>285</v>
      </c>
      <c r="AX17" s="46">
        <v>352</v>
      </c>
      <c r="AY17" s="46">
        <v>310</v>
      </c>
      <c r="AZ17" s="46">
        <v>62</v>
      </c>
      <c r="BA17" s="46">
        <v>189</v>
      </c>
      <c r="BB17" s="46">
        <v>381</v>
      </c>
      <c r="BC17" s="46">
        <v>372</v>
      </c>
      <c r="BD17" s="46">
        <f t="shared" si="0"/>
        <v>818</v>
      </c>
      <c r="BE17" s="46">
        <f t="shared" si="1"/>
        <v>1054</v>
      </c>
      <c r="BF17" s="46">
        <f t="shared" si="2"/>
        <v>1562</v>
      </c>
      <c r="BG17" s="46">
        <f t="shared" si="3"/>
        <v>1588</v>
      </c>
      <c r="BH17" s="46">
        <f t="shared" si="4"/>
        <v>1461</v>
      </c>
      <c r="BI17" s="46">
        <f t="shared" si="5"/>
        <v>1241</v>
      </c>
      <c r="BJ17" s="46">
        <f t="shared" si="6"/>
        <v>1341</v>
      </c>
      <c r="BK17" s="46">
        <f t="shared" si="7"/>
        <v>1322</v>
      </c>
      <c r="BL17" s="46">
        <f t="shared" si="8"/>
        <v>1378</v>
      </c>
      <c r="BM17" s="46">
        <f t="shared" si="9"/>
        <v>1370</v>
      </c>
      <c r="BN17" s="46">
        <f t="shared" si="10"/>
        <v>996</v>
      </c>
      <c r="BO17" s="46">
        <f t="shared" si="11"/>
        <v>1545</v>
      </c>
      <c r="BP17" s="46">
        <f t="shared" si="12"/>
        <v>942</v>
      </c>
    </row>
    <row r="18" spans="2:68" ht="17.100000000000001" customHeight="1" thickBot="1" x14ac:dyDescent="0.25">
      <c r="B18" s="66" t="s">
        <v>297</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2251</v>
      </c>
      <c r="AB18" s="46">
        <v>2198</v>
      </c>
      <c r="AC18" s="46">
        <v>1060</v>
      </c>
      <c r="AD18" s="46">
        <v>1820</v>
      </c>
      <c r="AE18" s="46">
        <v>1711</v>
      </c>
      <c r="AF18" s="46">
        <v>1621</v>
      </c>
      <c r="AG18" s="46">
        <v>1040</v>
      </c>
      <c r="AH18" s="46">
        <v>1313</v>
      </c>
      <c r="AI18" s="46">
        <v>1679</v>
      </c>
      <c r="AJ18" s="46">
        <v>1654</v>
      </c>
      <c r="AK18" s="46">
        <v>1211</v>
      </c>
      <c r="AL18" s="46">
        <v>1567</v>
      </c>
      <c r="AM18" s="46">
        <v>1924</v>
      </c>
      <c r="AN18" s="46">
        <v>2020</v>
      </c>
      <c r="AO18" s="46">
        <v>1675</v>
      </c>
      <c r="AP18" s="46">
        <v>1805</v>
      </c>
      <c r="AQ18" s="46">
        <v>2425</v>
      </c>
      <c r="AR18" s="46">
        <v>2096</v>
      </c>
      <c r="AS18" s="46">
        <v>1284</v>
      </c>
      <c r="AT18" s="46">
        <v>2119</v>
      </c>
      <c r="AU18" s="46">
        <v>2043</v>
      </c>
      <c r="AV18" s="46">
        <v>1814</v>
      </c>
      <c r="AW18" s="46">
        <v>1141</v>
      </c>
      <c r="AX18" s="46">
        <v>1556</v>
      </c>
      <c r="AY18" s="46">
        <v>1278</v>
      </c>
      <c r="AZ18" s="46">
        <v>55</v>
      </c>
      <c r="BA18" s="46">
        <v>655</v>
      </c>
      <c r="BB18" s="46">
        <v>1530</v>
      </c>
      <c r="BC18" s="46">
        <v>1027</v>
      </c>
      <c r="BD18" s="46">
        <f t="shared" si="0"/>
        <v>2917</v>
      </c>
      <c r="BE18" s="46">
        <f t="shared" si="1"/>
        <v>3678</v>
      </c>
      <c r="BF18" s="46">
        <f t="shared" si="2"/>
        <v>6451</v>
      </c>
      <c r="BG18" s="46">
        <f t="shared" si="3"/>
        <v>7702</v>
      </c>
      <c r="BH18" s="46">
        <f t="shared" si="4"/>
        <v>9169</v>
      </c>
      <c r="BI18" s="46">
        <f t="shared" si="5"/>
        <v>7161</v>
      </c>
      <c r="BJ18" s="46">
        <f t="shared" si="6"/>
        <v>7329</v>
      </c>
      <c r="BK18" s="46">
        <f t="shared" si="7"/>
        <v>5685</v>
      </c>
      <c r="BL18" s="46">
        <f t="shared" si="8"/>
        <v>6111</v>
      </c>
      <c r="BM18" s="46">
        <f t="shared" si="9"/>
        <v>7424</v>
      </c>
      <c r="BN18" s="46">
        <f t="shared" si="10"/>
        <v>7924</v>
      </c>
      <c r="BO18" s="46">
        <f t="shared" si="11"/>
        <v>6554</v>
      </c>
      <c r="BP18" s="46">
        <f t="shared" si="12"/>
        <v>3518</v>
      </c>
    </row>
    <row r="19" spans="2:68" ht="17.100000000000001" customHeight="1" thickBot="1" x14ac:dyDescent="0.25">
      <c r="B19" s="66" t="s">
        <v>298</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294</v>
      </c>
      <c r="AB19" s="46">
        <v>220</v>
      </c>
      <c r="AC19" s="46">
        <v>203</v>
      </c>
      <c r="AD19" s="46">
        <v>256</v>
      </c>
      <c r="AE19" s="46">
        <v>275</v>
      </c>
      <c r="AF19" s="46">
        <v>188</v>
      </c>
      <c r="AG19" s="46">
        <v>97</v>
      </c>
      <c r="AH19" s="46">
        <v>148</v>
      </c>
      <c r="AI19" s="46">
        <v>240</v>
      </c>
      <c r="AJ19" s="46">
        <v>212</v>
      </c>
      <c r="AK19" s="46">
        <v>139</v>
      </c>
      <c r="AL19" s="46">
        <v>290</v>
      </c>
      <c r="AM19" s="46">
        <v>83</v>
      </c>
      <c r="AN19" s="46">
        <v>147</v>
      </c>
      <c r="AO19" s="46">
        <v>138</v>
      </c>
      <c r="AP19" s="46">
        <v>181</v>
      </c>
      <c r="AQ19" s="46">
        <v>203</v>
      </c>
      <c r="AR19" s="46">
        <v>304</v>
      </c>
      <c r="AS19" s="46">
        <v>150</v>
      </c>
      <c r="AT19" s="46">
        <v>236</v>
      </c>
      <c r="AU19" s="46">
        <v>211</v>
      </c>
      <c r="AV19" s="46">
        <v>171</v>
      </c>
      <c r="AW19" s="46">
        <v>109</v>
      </c>
      <c r="AX19" s="46">
        <v>215</v>
      </c>
      <c r="AY19" s="46">
        <v>166</v>
      </c>
      <c r="AZ19" s="46">
        <v>5</v>
      </c>
      <c r="BA19" s="46">
        <v>128</v>
      </c>
      <c r="BB19" s="46">
        <v>256</v>
      </c>
      <c r="BC19" s="46">
        <v>196</v>
      </c>
      <c r="BD19" s="46">
        <f t="shared" si="0"/>
        <v>71</v>
      </c>
      <c r="BE19" s="46">
        <f t="shared" si="1"/>
        <v>82</v>
      </c>
      <c r="BF19" s="46">
        <f t="shared" si="2"/>
        <v>132</v>
      </c>
      <c r="BG19" s="46">
        <f t="shared" si="3"/>
        <v>657</v>
      </c>
      <c r="BH19" s="46">
        <f t="shared" si="4"/>
        <v>772</v>
      </c>
      <c r="BI19" s="46">
        <f t="shared" si="5"/>
        <v>451</v>
      </c>
      <c r="BJ19" s="46">
        <f t="shared" si="6"/>
        <v>973</v>
      </c>
      <c r="BK19" s="46">
        <f t="shared" si="7"/>
        <v>708</v>
      </c>
      <c r="BL19" s="46">
        <f t="shared" si="8"/>
        <v>881</v>
      </c>
      <c r="BM19" s="46">
        <f t="shared" si="9"/>
        <v>549</v>
      </c>
      <c r="BN19" s="46">
        <f t="shared" si="10"/>
        <v>893</v>
      </c>
      <c r="BO19" s="46">
        <f t="shared" si="11"/>
        <v>706</v>
      </c>
      <c r="BP19" s="46">
        <f t="shared" si="12"/>
        <v>555</v>
      </c>
    </row>
    <row r="20" spans="2:68" ht="17.100000000000001" customHeight="1" thickBot="1" x14ac:dyDescent="0.25">
      <c r="B20" s="66" t="s">
        <v>299</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33</v>
      </c>
      <c r="AB20" s="46">
        <v>82</v>
      </c>
      <c r="AC20" s="46">
        <v>57</v>
      </c>
      <c r="AD20" s="46">
        <v>71</v>
      </c>
      <c r="AE20" s="46">
        <v>92</v>
      </c>
      <c r="AF20" s="46">
        <v>107</v>
      </c>
      <c r="AG20" s="46">
        <v>82</v>
      </c>
      <c r="AH20" s="46">
        <v>87</v>
      </c>
      <c r="AI20" s="46">
        <v>89</v>
      </c>
      <c r="AJ20" s="46">
        <v>93</v>
      </c>
      <c r="AK20" s="46">
        <v>49</v>
      </c>
      <c r="AL20" s="46">
        <v>72</v>
      </c>
      <c r="AM20" s="46">
        <v>77</v>
      </c>
      <c r="AN20" s="46">
        <v>110</v>
      </c>
      <c r="AO20" s="46">
        <v>51</v>
      </c>
      <c r="AP20" s="46">
        <v>72</v>
      </c>
      <c r="AQ20" s="46">
        <v>61</v>
      </c>
      <c r="AR20" s="46">
        <v>83</v>
      </c>
      <c r="AS20" s="46">
        <v>53</v>
      </c>
      <c r="AT20" s="46">
        <v>67</v>
      </c>
      <c r="AU20" s="46">
        <v>82</v>
      </c>
      <c r="AV20" s="46">
        <v>105</v>
      </c>
      <c r="AW20" s="46">
        <v>47</v>
      </c>
      <c r="AX20" s="46">
        <v>80</v>
      </c>
      <c r="AY20" s="46">
        <v>67</v>
      </c>
      <c r="AZ20" s="46">
        <v>6</v>
      </c>
      <c r="BA20" s="46">
        <v>87</v>
      </c>
      <c r="BB20" s="46">
        <v>96</v>
      </c>
      <c r="BC20" s="46">
        <v>57</v>
      </c>
      <c r="BD20" s="46">
        <f t="shared" si="0"/>
        <v>101</v>
      </c>
      <c r="BE20" s="46">
        <f t="shared" si="1"/>
        <v>251</v>
      </c>
      <c r="BF20" s="46">
        <f t="shared" si="2"/>
        <v>346</v>
      </c>
      <c r="BG20" s="46">
        <f t="shared" si="3"/>
        <v>359</v>
      </c>
      <c r="BH20" s="46">
        <f t="shared" si="4"/>
        <v>318</v>
      </c>
      <c r="BI20" s="46">
        <f t="shared" si="5"/>
        <v>285</v>
      </c>
      <c r="BJ20" s="46">
        <f t="shared" si="6"/>
        <v>243</v>
      </c>
      <c r="BK20" s="46">
        <f t="shared" si="7"/>
        <v>368</v>
      </c>
      <c r="BL20" s="46">
        <f t="shared" si="8"/>
        <v>303</v>
      </c>
      <c r="BM20" s="46">
        <f t="shared" si="9"/>
        <v>310</v>
      </c>
      <c r="BN20" s="46">
        <f t="shared" si="10"/>
        <v>264</v>
      </c>
      <c r="BO20" s="46">
        <f t="shared" si="11"/>
        <v>314</v>
      </c>
      <c r="BP20" s="46">
        <f t="shared" si="12"/>
        <v>256</v>
      </c>
    </row>
    <row r="21" spans="2:68" ht="17.100000000000001" customHeight="1" thickBot="1" x14ac:dyDescent="0.25">
      <c r="B21" s="66" t="s">
        <v>58</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363</v>
      </c>
      <c r="AB21" s="46">
        <v>386</v>
      </c>
      <c r="AC21" s="46">
        <v>234</v>
      </c>
      <c r="AD21" s="46">
        <v>419</v>
      </c>
      <c r="AE21" s="46">
        <v>404</v>
      </c>
      <c r="AF21" s="46">
        <v>394</v>
      </c>
      <c r="AG21" s="46">
        <v>265</v>
      </c>
      <c r="AH21" s="46">
        <v>352</v>
      </c>
      <c r="AI21" s="46">
        <v>306</v>
      </c>
      <c r="AJ21" s="46">
        <v>387</v>
      </c>
      <c r="AK21" s="46">
        <v>177</v>
      </c>
      <c r="AL21" s="46">
        <v>341</v>
      </c>
      <c r="AM21" s="46">
        <v>333</v>
      </c>
      <c r="AN21" s="46">
        <v>364</v>
      </c>
      <c r="AO21" s="46">
        <v>241</v>
      </c>
      <c r="AP21" s="46">
        <v>292</v>
      </c>
      <c r="AQ21" s="46">
        <v>366</v>
      </c>
      <c r="AR21" s="46">
        <v>314</v>
      </c>
      <c r="AS21" s="46">
        <v>231</v>
      </c>
      <c r="AT21" s="46">
        <v>292</v>
      </c>
      <c r="AU21" s="46">
        <v>444</v>
      </c>
      <c r="AV21" s="46">
        <v>388</v>
      </c>
      <c r="AW21" s="46">
        <v>252</v>
      </c>
      <c r="AX21" s="46">
        <v>322</v>
      </c>
      <c r="AY21" s="46">
        <v>295</v>
      </c>
      <c r="AZ21" s="46">
        <v>19</v>
      </c>
      <c r="BA21" s="46">
        <v>229</v>
      </c>
      <c r="BB21" s="46">
        <v>282</v>
      </c>
      <c r="BC21" s="46">
        <v>256</v>
      </c>
      <c r="BD21" s="46">
        <f t="shared" si="0"/>
        <v>913</v>
      </c>
      <c r="BE21" s="46">
        <f t="shared" si="1"/>
        <v>1002</v>
      </c>
      <c r="BF21" s="46">
        <f t="shared" si="2"/>
        <v>1407</v>
      </c>
      <c r="BG21" s="46">
        <f t="shared" si="3"/>
        <v>1701</v>
      </c>
      <c r="BH21" s="46">
        <f t="shared" si="4"/>
        <v>1727</v>
      </c>
      <c r="BI21" s="46">
        <f t="shared" si="5"/>
        <v>1296</v>
      </c>
      <c r="BJ21" s="46">
        <f t="shared" si="6"/>
        <v>1402</v>
      </c>
      <c r="BK21" s="46">
        <f t="shared" si="7"/>
        <v>1415</v>
      </c>
      <c r="BL21" s="46">
        <f t="shared" si="8"/>
        <v>1211</v>
      </c>
      <c r="BM21" s="46">
        <f t="shared" si="9"/>
        <v>1230</v>
      </c>
      <c r="BN21" s="46">
        <f t="shared" si="10"/>
        <v>1203</v>
      </c>
      <c r="BO21" s="46">
        <f t="shared" si="11"/>
        <v>1406</v>
      </c>
      <c r="BP21" s="46">
        <f t="shared" si="12"/>
        <v>825</v>
      </c>
    </row>
    <row r="22" spans="2:68"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40</v>
      </c>
      <c r="AB22" s="46">
        <v>47</v>
      </c>
      <c r="AC22" s="46">
        <v>27</v>
      </c>
      <c r="AD22" s="46">
        <v>48</v>
      </c>
      <c r="AE22" s="46">
        <v>21</v>
      </c>
      <c r="AF22" s="46">
        <v>30</v>
      </c>
      <c r="AG22" s="46">
        <v>26</v>
      </c>
      <c r="AH22" s="46">
        <v>48</v>
      </c>
      <c r="AI22" s="46">
        <v>39</v>
      </c>
      <c r="AJ22" s="46">
        <v>47</v>
      </c>
      <c r="AK22" s="46">
        <v>22</v>
      </c>
      <c r="AL22" s="46">
        <v>38</v>
      </c>
      <c r="AM22" s="46">
        <v>51</v>
      </c>
      <c r="AN22" s="46">
        <v>58</v>
      </c>
      <c r="AO22" s="46">
        <v>27</v>
      </c>
      <c r="AP22" s="46">
        <v>51</v>
      </c>
      <c r="AQ22" s="46">
        <v>56</v>
      </c>
      <c r="AR22" s="46">
        <v>38</v>
      </c>
      <c r="AS22" s="46">
        <v>23</v>
      </c>
      <c r="AT22" s="46">
        <v>36</v>
      </c>
      <c r="AU22" s="46">
        <v>29</v>
      </c>
      <c r="AV22" s="46">
        <v>34</v>
      </c>
      <c r="AW22" s="46">
        <v>18</v>
      </c>
      <c r="AX22" s="46">
        <v>59</v>
      </c>
      <c r="AY22" s="46">
        <v>25</v>
      </c>
      <c r="AZ22" s="46">
        <v>9</v>
      </c>
      <c r="BA22" s="46">
        <v>30</v>
      </c>
      <c r="BB22" s="46">
        <v>50</v>
      </c>
      <c r="BC22" s="46">
        <v>41</v>
      </c>
      <c r="BD22" s="46">
        <f t="shared" si="0"/>
        <v>88</v>
      </c>
      <c r="BE22" s="46">
        <f t="shared" si="1"/>
        <v>153</v>
      </c>
      <c r="BF22" s="46">
        <f t="shared" si="2"/>
        <v>171</v>
      </c>
      <c r="BG22" s="46">
        <f t="shared" si="3"/>
        <v>179</v>
      </c>
      <c r="BH22" s="46">
        <f t="shared" si="4"/>
        <v>158</v>
      </c>
      <c r="BI22" s="46">
        <f t="shared" si="5"/>
        <v>168</v>
      </c>
      <c r="BJ22" s="46">
        <f t="shared" si="6"/>
        <v>162</v>
      </c>
      <c r="BK22" s="46">
        <f t="shared" si="7"/>
        <v>125</v>
      </c>
      <c r="BL22" s="46">
        <f t="shared" si="8"/>
        <v>146</v>
      </c>
      <c r="BM22" s="46">
        <f t="shared" si="9"/>
        <v>187</v>
      </c>
      <c r="BN22" s="46">
        <f t="shared" si="10"/>
        <v>153</v>
      </c>
      <c r="BO22" s="46">
        <f t="shared" si="11"/>
        <v>140</v>
      </c>
      <c r="BP22" s="46">
        <f t="shared" si="12"/>
        <v>114</v>
      </c>
    </row>
    <row r="23" spans="2:68" ht="17.100000000000001" customHeight="1" thickBot="1" x14ac:dyDescent="0.25">
      <c r="B23" s="68" t="s">
        <v>25</v>
      </c>
      <c r="C23" s="69">
        <f>SUM(C6:C22)</f>
        <v>4142</v>
      </c>
      <c r="D23" s="69">
        <f t="shared" ref="D23:V23" si="13">SUM(D6:D22)</f>
        <v>4819</v>
      </c>
      <c r="E23" s="69">
        <f t="shared" si="13"/>
        <v>3489</v>
      </c>
      <c r="F23" s="69">
        <f t="shared" si="13"/>
        <v>4983</v>
      </c>
      <c r="G23" s="69">
        <f t="shared" si="13"/>
        <v>5602</v>
      </c>
      <c r="H23" s="69">
        <f t="shared" si="13"/>
        <v>6200</v>
      </c>
      <c r="I23" s="69">
        <f t="shared" si="13"/>
        <v>4631</v>
      </c>
      <c r="J23" s="69">
        <f t="shared" si="13"/>
        <v>6060</v>
      </c>
      <c r="K23" s="69">
        <f t="shared" si="13"/>
        <v>7352</v>
      </c>
      <c r="L23" s="69">
        <f t="shared" si="13"/>
        <v>9604</v>
      </c>
      <c r="M23" s="69">
        <f t="shared" si="13"/>
        <v>6363</v>
      </c>
      <c r="N23" s="69">
        <f t="shared" si="13"/>
        <v>9370</v>
      </c>
      <c r="O23" s="69">
        <f t="shared" si="13"/>
        <v>10523</v>
      </c>
      <c r="P23" s="69">
        <f t="shared" si="13"/>
        <v>12077</v>
      </c>
      <c r="Q23" s="69">
        <f t="shared" si="13"/>
        <v>7659</v>
      </c>
      <c r="R23" s="69">
        <f t="shared" si="13"/>
        <v>10481</v>
      </c>
      <c r="S23" s="69">
        <f t="shared" si="13"/>
        <v>13130</v>
      </c>
      <c r="T23" s="69">
        <f t="shared" si="13"/>
        <v>13874</v>
      </c>
      <c r="U23" s="69">
        <f t="shared" si="13"/>
        <v>8166</v>
      </c>
      <c r="V23" s="69">
        <f t="shared" si="13"/>
        <v>11238</v>
      </c>
      <c r="W23" s="69">
        <f>SUM(W6:W22)</f>
        <v>10074</v>
      </c>
      <c r="X23" s="69">
        <f t="shared" ref="X23:AC23" si="14">SUM(X6:X22)</f>
        <v>10683</v>
      </c>
      <c r="Y23" s="69">
        <f t="shared" si="14"/>
        <v>7364</v>
      </c>
      <c r="Z23" s="69">
        <f t="shared" si="14"/>
        <v>11085</v>
      </c>
      <c r="AA23" s="69">
        <f t="shared" si="14"/>
        <v>12018</v>
      </c>
      <c r="AB23" s="69">
        <f t="shared" si="14"/>
        <v>12239</v>
      </c>
      <c r="AC23" s="69">
        <f t="shared" si="14"/>
        <v>8851</v>
      </c>
      <c r="AD23" s="73">
        <f>SUM(AD6:AD22)</f>
        <v>12190</v>
      </c>
      <c r="AE23" s="69">
        <f t="shared" ref="AE23:AJ23" si="15">SUM(AE6:AE22)</f>
        <v>11907</v>
      </c>
      <c r="AF23" s="69">
        <f t="shared" si="15"/>
        <v>11948</v>
      </c>
      <c r="AG23" s="69">
        <f t="shared" si="15"/>
        <v>8064</v>
      </c>
      <c r="AH23" s="73">
        <f t="shared" si="15"/>
        <v>10563</v>
      </c>
      <c r="AI23" s="69">
        <f t="shared" si="15"/>
        <v>10550</v>
      </c>
      <c r="AJ23" s="69">
        <f t="shared" si="15"/>
        <v>11843</v>
      </c>
      <c r="AK23" s="69">
        <f t="shared" ref="AK23:BH23" si="16">SUM(AK6:AK22)</f>
        <v>7676</v>
      </c>
      <c r="AL23" s="73">
        <f t="shared" si="16"/>
        <v>10410</v>
      </c>
      <c r="AM23" s="69">
        <f t="shared" ref="AM23:AR23" si="17">SUM(AM6:AM22)</f>
        <v>11758</v>
      </c>
      <c r="AN23" s="69">
        <f t="shared" si="17"/>
        <v>11921</v>
      </c>
      <c r="AO23" s="69">
        <f t="shared" si="17"/>
        <v>8025</v>
      </c>
      <c r="AP23" s="73">
        <f t="shared" si="17"/>
        <v>10220</v>
      </c>
      <c r="AQ23" s="69">
        <f t="shared" si="17"/>
        <v>11219</v>
      </c>
      <c r="AR23" s="69">
        <f t="shared" si="17"/>
        <v>12398</v>
      </c>
      <c r="AS23" s="69">
        <f t="shared" ref="AS23:AX23" si="18">SUM(AS6:AS22)</f>
        <v>7894</v>
      </c>
      <c r="AT23" s="73">
        <f t="shared" si="18"/>
        <v>11487</v>
      </c>
      <c r="AU23" s="69">
        <f t="shared" si="18"/>
        <v>11625</v>
      </c>
      <c r="AV23" s="69">
        <f t="shared" si="18"/>
        <v>10894</v>
      </c>
      <c r="AW23" s="69">
        <f t="shared" si="18"/>
        <v>7165</v>
      </c>
      <c r="AX23" s="69">
        <f t="shared" si="18"/>
        <v>9823</v>
      </c>
      <c r="AY23" s="69">
        <f>SUM(AY6:AY22)</f>
        <v>7959</v>
      </c>
      <c r="AZ23" s="69">
        <f>SUM(AZ6:AZ22)</f>
        <v>947</v>
      </c>
      <c r="BA23" s="69">
        <f>SUM(BA6:BA22)</f>
        <v>6226</v>
      </c>
      <c r="BB23" s="69">
        <f>SUM(BB6:BB22)</f>
        <v>10158</v>
      </c>
      <c r="BC23" s="69">
        <f>SUM(BC6:BC22)</f>
        <v>8936</v>
      </c>
      <c r="BD23" s="69">
        <f t="shared" si="16"/>
        <v>17433</v>
      </c>
      <c r="BE23" s="69">
        <f t="shared" si="16"/>
        <v>22493</v>
      </c>
      <c r="BF23" s="69">
        <f t="shared" si="16"/>
        <v>32689</v>
      </c>
      <c r="BG23" s="69">
        <f t="shared" si="16"/>
        <v>40740</v>
      </c>
      <c r="BH23" s="69">
        <f t="shared" si="16"/>
        <v>46408</v>
      </c>
      <c r="BI23" s="69">
        <f t="shared" si="5"/>
        <v>39206</v>
      </c>
      <c r="BJ23" s="69">
        <f t="shared" si="6"/>
        <v>45298</v>
      </c>
      <c r="BK23" s="69">
        <f t="shared" si="7"/>
        <v>42482</v>
      </c>
      <c r="BL23" s="69">
        <f t="shared" si="8"/>
        <v>40479</v>
      </c>
      <c r="BM23" s="69">
        <f t="shared" si="9"/>
        <v>41924</v>
      </c>
      <c r="BN23" s="69">
        <f t="shared" si="10"/>
        <v>42998</v>
      </c>
      <c r="BO23" s="69">
        <f t="shared" si="11"/>
        <v>39507</v>
      </c>
      <c r="BP23" s="69">
        <f t="shared" si="12"/>
        <v>25290</v>
      </c>
    </row>
    <row r="24" spans="2:68" ht="27" customHeight="1" x14ac:dyDescent="0.2">
      <c r="T24" s="95" t="s">
        <v>122</v>
      </c>
      <c r="U24" s="96"/>
      <c r="V24" s="96"/>
      <c r="W24" s="96"/>
      <c r="X24" s="96"/>
      <c r="Y24" s="96"/>
      <c r="Z24" s="96"/>
      <c r="AA24" s="96"/>
      <c r="AB24" s="96"/>
      <c r="AC24" s="96"/>
      <c r="AD24" s="96"/>
      <c r="AE24" s="144" t="s">
        <v>149</v>
      </c>
      <c r="AF24" s="143"/>
      <c r="AG24" s="143"/>
      <c r="AH24" s="143"/>
      <c r="AI24" s="143"/>
      <c r="AJ24" s="143"/>
      <c r="AK24" s="143"/>
      <c r="AL24" s="143"/>
      <c r="AM24" s="143"/>
      <c r="AN24" s="143"/>
      <c r="AO24" s="143"/>
      <c r="AP24" s="97"/>
    </row>
    <row r="25" spans="2:68" ht="49.5" customHeight="1" x14ac:dyDescent="0.2">
      <c r="B25" s="70"/>
      <c r="C25" s="70"/>
      <c r="D25" s="70"/>
      <c r="E25" s="7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8"/>
      <c r="AF25" s="97"/>
      <c r="AG25" s="97"/>
      <c r="AH25" s="97"/>
      <c r="AI25" s="97"/>
      <c r="AJ25" s="97"/>
      <c r="AK25" s="97"/>
      <c r="AL25" s="97"/>
      <c r="AM25" s="97"/>
      <c r="AN25" s="97"/>
      <c r="AO25" s="97"/>
      <c r="AP25" s="97"/>
      <c r="AQ25" s="97"/>
    </row>
    <row r="27" spans="2:68" ht="39" customHeight="1" x14ac:dyDescent="0.2">
      <c r="C27" s="45" t="s">
        <v>33</v>
      </c>
      <c r="D27" s="45" t="s">
        <v>35</v>
      </c>
      <c r="E27" s="45" t="s">
        <v>38</v>
      </c>
      <c r="F27" s="75" t="s">
        <v>40</v>
      </c>
      <c r="G27" s="45" t="s">
        <v>44</v>
      </c>
      <c r="H27" s="45" t="s">
        <v>52</v>
      </c>
      <c r="I27" s="45" t="s">
        <v>64</v>
      </c>
      <c r="J27" s="75" t="s">
        <v>66</v>
      </c>
      <c r="K27" s="45" t="s">
        <v>69</v>
      </c>
      <c r="L27" s="45" t="s">
        <v>71</v>
      </c>
      <c r="M27" s="45" t="s">
        <v>74</v>
      </c>
      <c r="N27" s="75" t="s">
        <v>81</v>
      </c>
      <c r="O27" s="45" t="s">
        <v>85</v>
      </c>
      <c r="P27" s="45" t="s">
        <v>92</v>
      </c>
      <c r="Q27" s="45" t="s">
        <v>98</v>
      </c>
      <c r="R27" s="75" t="s">
        <v>100</v>
      </c>
      <c r="S27" s="45" t="s">
        <v>106</v>
      </c>
      <c r="T27" s="45" t="s">
        <v>110</v>
      </c>
      <c r="U27" s="45" t="s">
        <v>113</v>
      </c>
      <c r="V27" s="75" t="s">
        <v>115</v>
      </c>
      <c r="W27" s="45" t="s">
        <v>120</v>
      </c>
      <c r="X27" s="45" t="s">
        <v>129</v>
      </c>
      <c r="Y27" s="45" t="s">
        <v>133</v>
      </c>
      <c r="Z27" s="75" t="s">
        <v>137</v>
      </c>
      <c r="AA27" s="45" t="s">
        <v>140</v>
      </c>
      <c r="AB27" s="45" t="s">
        <v>146</v>
      </c>
      <c r="AC27" s="45" t="s">
        <v>148</v>
      </c>
      <c r="AD27" s="75" t="s">
        <v>152</v>
      </c>
      <c r="AE27" s="45" t="s">
        <v>155</v>
      </c>
      <c r="AF27" s="45" t="s">
        <v>158</v>
      </c>
      <c r="AG27" s="45" t="s">
        <v>161</v>
      </c>
      <c r="AH27" s="75" t="s">
        <v>163</v>
      </c>
      <c r="AI27" s="45" t="s">
        <v>168</v>
      </c>
      <c r="AJ27" s="45" t="s">
        <v>170</v>
      </c>
      <c r="AK27" s="45" t="s">
        <v>173</v>
      </c>
      <c r="AL27" s="75" t="s">
        <v>175</v>
      </c>
      <c r="AM27" s="45" t="s">
        <v>191</v>
      </c>
      <c r="AN27" s="45" t="s">
        <v>198</v>
      </c>
      <c r="AO27" s="45" t="s">
        <v>210</v>
      </c>
      <c r="AP27" s="75" t="s">
        <v>241</v>
      </c>
      <c r="AQ27" s="45" t="s">
        <v>264</v>
      </c>
      <c r="AR27" s="45" t="s">
        <v>266</v>
      </c>
      <c r="AS27" s="45" t="s">
        <v>274</v>
      </c>
      <c r="AT27" s="75" t="s">
        <v>283</v>
      </c>
      <c r="AU27" s="45" t="s">
        <v>306</v>
      </c>
      <c r="AV27" s="45" t="s">
        <v>313</v>
      </c>
      <c r="AW27" s="45" t="s">
        <v>315</v>
      </c>
      <c r="AX27" s="75" t="s">
        <v>323</v>
      </c>
      <c r="AY27" s="45" t="s">
        <v>339</v>
      </c>
      <c r="AZ27" s="45" t="s">
        <v>41</v>
      </c>
      <c r="BA27" s="45" t="s">
        <v>67</v>
      </c>
      <c r="BB27" s="45" t="s">
        <v>82</v>
      </c>
      <c r="BC27" s="45" t="s">
        <v>101</v>
      </c>
      <c r="BD27" s="45" t="s">
        <v>116</v>
      </c>
      <c r="BE27" s="45" t="s">
        <v>138</v>
      </c>
      <c r="BF27" s="45" t="s">
        <v>153</v>
      </c>
      <c r="BG27" s="45" t="s">
        <v>164</v>
      </c>
      <c r="BH27" s="45" t="s">
        <v>176</v>
      </c>
      <c r="BI27" s="45" t="s">
        <v>242</v>
      </c>
      <c r="BJ27" s="45" t="s">
        <v>284</v>
      </c>
      <c r="BK27" s="45" t="s">
        <v>324</v>
      </c>
    </row>
    <row r="28" spans="2:68" ht="17.100000000000001" customHeight="1" thickBot="1" x14ac:dyDescent="0.25">
      <c r="B28" s="66" t="s">
        <v>59</v>
      </c>
      <c r="C28" s="42">
        <f t="shared" ref="C28:R43" si="19">+(G6-C6)/C6</f>
        <v>0.15992970123022848</v>
      </c>
      <c r="D28" s="42">
        <f t="shared" si="19"/>
        <v>0.17310664605873261</v>
      </c>
      <c r="E28" s="42">
        <f t="shared" si="19"/>
        <v>0.29831932773109243</v>
      </c>
      <c r="F28" s="42">
        <f t="shared" si="19"/>
        <v>4.4476327116212341E-2</v>
      </c>
      <c r="G28" s="42">
        <f t="shared" si="19"/>
        <v>0.30151515151515151</v>
      </c>
      <c r="H28" s="42">
        <f t="shared" si="19"/>
        <v>0.54808959156785242</v>
      </c>
      <c r="I28" s="42">
        <f t="shared" si="19"/>
        <v>0.48381877022653724</v>
      </c>
      <c r="J28" s="42">
        <f t="shared" si="19"/>
        <v>0.83653846153846156</v>
      </c>
      <c r="K28" s="42">
        <f t="shared" si="19"/>
        <v>0.85331781140861462</v>
      </c>
      <c r="L28" s="42">
        <f t="shared" si="19"/>
        <v>0.48255319148936171</v>
      </c>
      <c r="M28" s="42">
        <f t="shared" si="19"/>
        <v>0.27699018538713194</v>
      </c>
      <c r="N28" s="42">
        <f t="shared" si="19"/>
        <v>0.22587883320867613</v>
      </c>
      <c r="O28" s="42">
        <f t="shared" si="19"/>
        <v>0.23178391959798994</v>
      </c>
      <c r="P28" s="42">
        <f t="shared" si="19"/>
        <v>0.32778415614236511</v>
      </c>
      <c r="Q28" s="42">
        <f t="shared" si="19"/>
        <v>0.31596925704526047</v>
      </c>
      <c r="R28" s="42">
        <f t="shared" si="19"/>
        <v>0.39475289810860281</v>
      </c>
      <c r="S28" s="42">
        <f t="shared" ref="S28:T45" si="20">+(W6-S6)/S6</f>
        <v>-0.11065782763895972</v>
      </c>
      <c r="T28" s="42">
        <f t="shared" si="20"/>
        <v>-0.26588845654993515</v>
      </c>
      <c r="U28" s="42">
        <v>-3.9584685269305649E-2</v>
      </c>
      <c r="V28" s="42">
        <v>-8.4864391951006118E-2</v>
      </c>
      <c r="W28" s="42">
        <v>0.14048165137614679</v>
      </c>
      <c r="X28" s="42">
        <v>0.18315665488810365</v>
      </c>
      <c r="Y28" s="42">
        <v>0.28716216216216217</v>
      </c>
      <c r="Z28" s="42">
        <v>0.11806883365200765</v>
      </c>
      <c r="AA28" s="42">
        <f t="shared" ref="AA28:AW43" si="21">+(AE6-AA6)/AA6</f>
        <v>0.16440422322775264</v>
      </c>
      <c r="AB28" s="42">
        <f t="shared" si="21"/>
        <v>0.19313091090094575</v>
      </c>
      <c r="AC28" s="42">
        <f t="shared" si="21"/>
        <v>-0.15433070866141732</v>
      </c>
      <c r="AD28" s="42">
        <f t="shared" si="21"/>
        <v>-3.2920051303976058E-2</v>
      </c>
      <c r="AE28" s="42">
        <f t="shared" si="21"/>
        <v>-0.14680483592400692</v>
      </c>
      <c r="AF28" s="42">
        <f t="shared" si="21"/>
        <v>-2.0859407592824362E-2</v>
      </c>
      <c r="AG28" s="42">
        <f t="shared" si="21"/>
        <v>-6.2073246430788327E-2</v>
      </c>
      <c r="AH28" s="42">
        <f t="shared" si="21"/>
        <v>3.6693191865605657E-2</v>
      </c>
      <c r="AI28" s="42">
        <f t="shared" si="21"/>
        <v>0.26973684210526316</v>
      </c>
      <c r="AJ28" s="42">
        <f t="shared" si="21"/>
        <v>7.7545803152961224E-2</v>
      </c>
      <c r="AK28" s="42">
        <f t="shared" si="21"/>
        <v>0.12905360688285902</v>
      </c>
      <c r="AL28" s="42">
        <f t="shared" si="21"/>
        <v>-0.11940298507462686</v>
      </c>
      <c r="AM28" s="42">
        <f t="shared" si="21"/>
        <v>-9.5655639697090469E-2</v>
      </c>
      <c r="AN28" s="42">
        <f t="shared" si="21"/>
        <v>3.8750494266508499E-2</v>
      </c>
      <c r="AO28" s="42">
        <f t="shared" si="21"/>
        <v>-0.14595545134818289</v>
      </c>
      <c r="AP28" s="42">
        <f t="shared" si="21"/>
        <v>0.11961259079903147</v>
      </c>
      <c r="AQ28" s="42">
        <f t="shared" si="21"/>
        <v>-1.4543851917144116E-2</v>
      </c>
      <c r="AR28" s="42">
        <f t="shared" si="21"/>
        <v>-0.2032736962314427</v>
      </c>
      <c r="AS28" s="42">
        <f t="shared" si="21"/>
        <v>1.7158544955387784E-2</v>
      </c>
      <c r="AT28" s="42">
        <f t="shared" si="21"/>
        <v>-0.17257785467128028</v>
      </c>
      <c r="AU28" s="42">
        <f t="shared" si="21"/>
        <v>-0.33005366726296959</v>
      </c>
      <c r="AV28" s="42">
        <f t="shared" si="21"/>
        <v>-0.89393215480172006</v>
      </c>
      <c r="AW28" s="42">
        <f t="shared" si="21"/>
        <v>-0.16464237516869096</v>
      </c>
      <c r="AX28" s="42">
        <f t="shared" ref="AX28:AY45" si="22">+(BB6-AX6)/AX6</f>
        <v>1.4636696288552013E-2</v>
      </c>
      <c r="AY28" s="42">
        <f t="shared" si="22"/>
        <v>0.14218958611481977</v>
      </c>
      <c r="AZ28" s="42">
        <f t="shared" ref="AZ28:AZ45" si="23">+(BE6-BD6)/BD6</f>
        <v>0.15738802846379238</v>
      </c>
      <c r="BA28" s="42">
        <f t="shared" ref="BA28:BA45" si="24">+(BF6-BE6)/BE6</f>
        <v>0.5508137432188065</v>
      </c>
      <c r="BB28" s="42">
        <f t="shared" ref="BB28:BB45" si="25">+(BG6-BF6)/BF6</f>
        <v>0.43283582089552236</v>
      </c>
      <c r="BC28" s="42">
        <f t="shared" ref="BC28:BC45" si="26">+(BH6-BG6)/BG6</f>
        <v>0.31852213541666669</v>
      </c>
      <c r="BD28" s="42">
        <v>-0.13418096531292434</v>
      </c>
      <c r="BE28" s="42">
        <v>0.17507841459937268</v>
      </c>
      <c r="BF28" s="42">
        <f t="shared" ref="BF28:BK28" si="27">+(BK6-BJ6)/BJ6</f>
        <v>4.1737442368357192E-2</v>
      </c>
      <c r="BG28" s="42">
        <f t="shared" si="27"/>
        <v>-4.7402748660610297E-2</v>
      </c>
      <c r="BH28" s="42">
        <f t="shared" si="27"/>
        <v>7.702653136080205E-2</v>
      </c>
      <c r="BI28" s="42">
        <f t="shared" si="27"/>
        <v>-1.6346917924849585E-2</v>
      </c>
      <c r="BJ28" s="42">
        <f t="shared" si="27"/>
        <v>-0.10859780727062897</v>
      </c>
      <c r="BK28" s="42">
        <f t="shared" si="27"/>
        <v>-0.36574313827032623</v>
      </c>
    </row>
    <row r="29" spans="2:68" ht="17.100000000000001" customHeight="1" thickBot="1" x14ac:dyDescent="0.25">
      <c r="B29" s="66" t="s">
        <v>60</v>
      </c>
      <c r="C29" s="42">
        <f t="shared" si="19"/>
        <v>-0.14963503649635038</v>
      </c>
      <c r="D29" s="42">
        <f t="shared" si="19"/>
        <v>0.10572687224669604</v>
      </c>
      <c r="E29" s="42">
        <f t="shared" si="19"/>
        <v>6.4676616915422883E-2</v>
      </c>
      <c r="F29" s="42">
        <f t="shared" si="19"/>
        <v>-5.7142857142857141E-2</v>
      </c>
      <c r="G29" s="42">
        <f t="shared" si="19"/>
        <v>6.8669527896995708E-2</v>
      </c>
      <c r="H29" s="42">
        <f t="shared" si="19"/>
        <v>1.0239043824701195</v>
      </c>
      <c r="I29" s="42">
        <f t="shared" si="19"/>
        <v>0.22429906542056074</v>
      </c>
      <c r="J29" s="42">
        <f t="shared" si="19"/>
        <v>1.5696969696969696</v>
      </c>
      <c r="K29" s="42">
        <f t="shared" si="19"/>
        <v>0.63052208835341361</v>
      </c>
      <c r="L29" s="42">
        <f t="shared" si="19"/>
        <v>-2.1653543307086614E-2</v>
      </c>
      <c r="M29" s="42">
        <f t="shared" si="19"/>
        <v>0.3282442748091603</v>
      </c>
      <c r="N29" s="42">
        <f t="shared" si="19"/>
        <v>-0.25471698113207547</v>
      </c>
      <c r="O29" s="42">
        <f t="shared" si="19"/>
        <v>0.30541871921182268</v>
      </c>
      <c r="P29" s="42">
        <f t="shared" si="19"/>
        <v>2.4144869215291749E-2</v>
      </c>
      <c r="Q29" s="42">
        <f t="shared" si="19"/>
        <v>-0.16954022988505746</v>
      </c>
      <c r="R29" s="42">
        <f t="shared" si="19"/>
        <v>-2.2151898734177215E-2</v>
      </c>
      <c r="S29" s="42">
        <f t="shared" si="20"/>
        <v>-0.57924528301886791</v>
      </c>
      <c r="T29" s="42">
        <f t="shared" si="20"/>
        <v>-0.46365422396856582</v>
      </c>
      <c r="U29" s="42">
        <v>-0.24567474048442905</v>
      </c>
      <c r="V29" s="42">
        <v>-0.13268608414239483</v>
      </c>
      <c r="W29" s="42">
        <v>0.27802690582959644</v>
      </c>
      <c r="X29" s="42">
        <v>1.098901098901099E-2</v>
      </c>
      <c r="Y29" s="42">
        <v>7.7981651376146793E-2</v>
      </c>
      <c r="Z29" s="42">
        <v>3.3582089552238806E-2</v>
      </c>
      <c r="AA29" s="42">
        <f t="shared" ref="AA29:AA45" si="28">+(AE7-AA7)/AA7</f>
        <v>7.0175438596491229E-3</v>
      </c>
      <c r="AB29" s="42">
        <f t="shared" ref="AB29:AB45" si="29">+(AF7-AB7)/AB7</f>
        <v>0.13768115942028986</v>
      </c>
      <c r="AC29" s="42">
        <f t="shared" ref="AC29:AC45" si="30">+(AG7-AC7)/AC7</f>
        <v>-0.11914893617021277</v>
      </c>
      <c r="AD29" s="42">
        <f t="shared" ref="AD29:AD45" si="31">+(AH7-AD7)/AD7</f>
        <v>-0.1588447653429603</v>
      </c>
      <c r="AE29" s="42">
        <f t="shared" ref="AE29:AE45" si="32">+(AI7-AE7)/AE7</f>
        <v>0.48432055749128922</v>
      </c>
      <c r="AF29" s="42">
        <f t="shared" ref="AF29:AF45" si="33">+(AJ7-AF7)/AF7</f>
        <v>-4.7770700636942678E-2</v>
      </c>
      <c r="AG29" s="42">
        <f t="shared" ref="AG29:AG43" si="34">+(AK7-AG7)/AG7</f>
        <v>-5.7971014492753624E-2</v>
      </c>
      <c r="AH29" s="42">
        <f t="shared" ref="AH29:AH45" si="35">+(AL7-AH7)/AH7</f>
        <v>0.35622317596566522</v>
      </c>
      <c r="AI29" s="42">
        <f t="shared" ref="AI29:AI43" si="36">+(AM7-AI7)/AI7</f>
        <v>-0.11971830985915492</v>
      </c>
      <c r="AJ29" s="42">
        <f t="shared" ref="AJ29:AJ45" si="37">+(AN7-AJ7)/AJ7</f>
        <v>0.12709030100334448</v>
      </c>
      <c r="AK29" s="42">
        <f t="shared" ref="AK29:AK43" si="38">+(AO7-AK7)/AK7</f>
        <v>0.24615384615384617</v>
      </c>
      <c r="AL29" s="42">
        <f t="shared" ref="AL29:AL45" si="39">+(AP7-AL7)/AL7</f>
        <v>-0.30063291139240506</v>
      </c>
      <c r="AM29" s="42">
        <f t="shared" ref="AM29:AM43" si="40">+(AQ7-AM7)/AM7</f>
        <v>-0.248</v>
      </c>
      <c r="AN29" s="42">
        <f t="shared" ref="AN29:AW45" si="41">+(AR7-AN7)/AN7</f>
        <v>-0.13353115727002968</v>
      </c>
      <c r="AO29" s="42">
        <f t="shared" ref="AO29:AO43" si="42">+(AS7-AO7)/AO7</f>
        <v>-0.51851851851851849</v>
      </c>
      <c r="AP29" s="42">
        <f t="shared" si="21"/>
        <v>-0.14479638009049775</v>
      </c>
      <c r="AQ29" s="42">
        <f t="shared" si="21"/>
        <v>-0.20212765957446807</v>
      </c>
      <c r="AR29" s="42">
        <f t="shared" si="21"/>
        <v>-0.16095890410958905</v>
      </c>
      <c r="AS29" s="42">
        <f t="shared" si="21"/>
        <v>0.30769230769230771</v>
      </c>
      <c r="AT29" s="42">
        <f t="shared" si="21"/>
        <v>-0.1164021164021164</v>
      </c>
      <c r="AU29" s="42">
        <f t="shared" si="21"/>
        <v>7.1111111111111111E-2</v>
      </c>
      <c r="AV29" s="42">
        <f t="shared" si="21"/>
        <v>-0.86530612244897964</v>
      </c>
      <c r="AW29" s="42">
        <f t="shared" si="21"/>
        <v>0.5163398692810458</v>
      </c>
      <c r="AX29" s="42">
        <f t="shared" si="22"/>
        <v>0.70059880239520955</v>
      </c>
      <c r="AY29" s="42">
        <f t="shared" si="22"/>
        <v>-6.2240663900414939E-2</v>
      </c>
      <c r="AZ29" s="42">
        <f t="shared" si="23"/>
        <v>-1.596351197263398E-2</v>
      </c>
      <c r="BA29" s="42">
        <f t="shared" si="24"/>
        <v>0.67207415990730013</v>
      </c>
      <c r="BB29" s="42">
        <f t="shared" si="25"/>
        <v>8.5932085932085928E-2</v>
      </c>
      <c r="BC29" s="42">
        <f t="shared" si="26"/>
        <v>4.467134652201659E-2</v>
      </c>
      <c r="BD29" s="42">
        <v>-0.40012217470983508</v>
      </c>
      <c r="BE29" s="42">
        <v>9.2668024439918534E-2</v>
      </c>
      <c r="BF29" s="42">
        <f t="shared" ref="BF29:BF45" si="43">+(BK7-BJ7)/BJ7</f>
        <v>-2.9822926374650512E-2</v>
      </c>
      <c r="BG29" s="42">
        <f t="shared" ref="BG29:BG45" si="44">+(BL7-BK7)/BK7</f>
        <v>0.18731988472622479</v>
      </c>
      <c r="BH29" s="42">
        <f t="shared" ref="BH29:BH45" si="45">+(BM7-BL7)/BL7</f>
        <v>-4.8543689320388349E-2</v>
      </c>
      <c r="BI29" s="42">
        <f t="shared" ref="BI29:BI45" si="46">+(BN7-BM7)/BM7</f>
        <v>-0.25170068027210885</v>
      </c>
      <c r="BJ29" s="42">
        <f t="shared" ref="BJ29:BJ45" si="47">+(BO7-BN7)/BN7</f>
        <v>-0.10227272727272728</v>
      </c>
      <c r="BK29" s="42">
        <f t="shared" ref="BK29:BK45" si="48">+(BP7-BO7)/BO7</f>
        <v>0</v>
      </c>
    </row>
    <row r="30" spans="2:68" ht="17.100000000000001" customHeight="1" thickBot="1" x14ac:dyDescent="0.25">
      <c r="B30" s="66" t="s">
        <v>296</v>
      </c>
      <c r="C30" s="42">
        <f t="shared" si="19"/>
        <v>3.2888888888888888</v>
      </c>
      <c r="D30" s="42">
        <f t="shared" si="19"/>
        <v>1.0980392156862746</v>
      </c>
      <c r="E30" s="42">
        <f t="shared" si="19"/>
        <v>0.43902439024390244</v>
      </c>
      <c r="F30" s="42">
        <f t="shared" si="19"/>
        <v>0.40816326530612246</v>
      </c>
      <c r="G30" s="42">
        <f t="shared" si="19"/>
        <v>0.97927461139896377</v>
      </c>
      <c r="H30" s="42">
        <f t="shared" si="19"/>
        <v>1.0934579439252337</v>
      </c>
      <c r="I30" s="42">
        <f t="shared" si="19"/>
        <v>0.42372881355932202</v>
      </c>
      <c r="J30" s="42">
        <f t="shared" si="19"/>
        <v>0.38164251207729466</v>
      </c>
      <c r="K30" s="42">
        <f t="shared" si="19"/>
        <v>-0.36649214659685864</v>
      </c>
      <c r="L30" s="42">
        <f t="shared" si="19"/>
        <v>-0.546875</v>
      </c>
      <c r="M30" s="42">
        <f t="shared" si="19"/>
        <v>-2.3809523809523808E-2</v>
      </c>
      <c r="N30" s="42">
        <f t="shared" si="19"/>
        <v>-0.24825174825174826</v>
      </c>
      <c r="O30" s="42">
        <f t="shared" si="19"/>
        <v>2.4793388429752067E-2</v>
      </c>
      <c r="P30" s="42">
        <f t="shared" si="19"/>
        <v>0.31527093596059114</v>
      </c>
      <c r="Q30" s="42">
        <f t="shared" si="19"/>
        <v>-0.16463414634146342</v>
      </c>
      <c r="R30" s="42">
        <f t="shared" si="19"/>
        <v>6.9767441860465115E-2</v>
      </c>
      <c r="S30" s="42">
        <f t="shared" si="20"/>
        <v>-0.12096774193548387</v>
      </c>
      <c r="T30" s="42">
        <f t="shared" si="20"/>
        <v>-0.26591760299625467</v>
      </c>
      <c r="U30" s="42">
        <v>0.24817518248175183</v>
      </c>
      <c r="V30" s="42">
        <v>0.21304347826086956</v>
      </c>
      <c r="W30" s="42">
        <v>0.24770642201834864</v>
      </c>
      <c r="X30" s="42">
        <v>0.44897959183673469</v>
      </c>
      <c r="Y30" s="42">
        <v>0.15204678362573099</v>
      </c>
      <c r="Z30" s="42">
        <v>8.2437275985663083E-2</v>
      </c>
      <c r="AA30" s="42">
        <f t="shared" si="28"/>
        <v>0.10294117647058823</v>
      </c>
      <c r="AB30" s="42">
        <f t="shared" si="29"/>
        <v>4.5774647887323945E-2</v>
      </c>
      <c r="AC30" s="42">
        <f t="shared" si="30"/>
        <v>-0.12690355329949238</v>
      </c>
      <c r="AD30" s="42">
        <f t="shared" si="31"/>
        <v>-5.6291390728476824E-2</v>
      </c>
      <c r="AE30" s="42">
        <f t="shared" si="32"/>
        <v>-1.6666666666666666E-2</v>
      </c>
      <c r="AF30" s="42">
        <f t="shared" si="33"/>
        <v>-0.27609427609427611</v>
      </c>
      <c r="AG30" s="42">
        <f t="shared" si="34"/>
        <v>-8.1395348837209308E-2</v>
      </c>
      <c r="AH30" s="42">
        <f t="shared" si="35"/>
        <v>-0.15789473684210525</v>
      </c>
      <c r="AI30" s="42">
        <f t="shared" si="36"/>
        <v>-0.17627118644067796</v>
      </c>
      <c r="AJ30" s="42">
        <f t="shared" si="37"/>
        <v>7.441860465116279E-2</v>
      </c>
      <c r="AK30" s="42">
        <f t="shared" si="38"/>
        <v>-0.27215189873417722</v>
      </c>
      <c r="AL30" s="42">
        <f t="shared" si="39"/>
        <v>-0.25833333333333336</v>
      </c>
      <c r="AM30" s="42">
        <f t="shared" si="40"/>
        <v>-0.12757201646090535</v>
      </c>
      <c r="AN30" s="42">
        <f t="shared" si="41"/>
        <v>-8.6580086580086577E-2</v>
      </c>
      <c r="AO30" s="42">
        <f t="shared" si="42"/>
        <v>2.6086956521739129E-2</v>
      </c>
      <c r="AP30" s="42">
        <f t="shared" si="21"/>
        <v>6.741573033707865E-2</v>
      </c>
      <c r="AQ30" s="42">
        <f t="shared" si="21"/>
        <v>0.10849056603773585</v>
      </c>
      <c r="AR30" s="42">
        <f t="shared" si="21"/>
        <v>4.7393364928909956E-3</v>
      </c>
      <c r="AS30" s="42">
        <f t="shared" si="21"/>
        <v>-0.13559322033898305</v>
      </c>
      <c r="AT30" s="42">
        <f t="shared" si="21"/>
        <v>-0.22631578947368422</v>
      </c>
      <c r="AU30" s="42">
        <f t="shared" si="21"/>
        <v>-0.39148936170212767</v>
      </c>
      <c r="AV30" s="42">
        <f t="shared" si="21"/>
        <v>-0.92924528301886788</v>
      </c>
      <c r="AW30" s="42">
        <f t="shared" si="21"/>
        <v>-1.9607843137254902E-2</v>
      </c>
      <c r="AX30" s="42">
        <f t="shared" si="22"/>
        <v>1.0272108843537415</v>
      </c>
      <c r="AY30" s="42">
        <f t="shared" si="22"/>
        <v>0.16083916083916083</v>
      </c>
      <c r="AZ30" s="42">
        <f t="shared" si="23"/>
        <v>0.94680851063829785</v>
      </c>
      <c r="BA30" s="42">
        <f t="shared" si="24"/>
        <v>0.75409836065573765</v>
      </c>
      <c r="BB30" s="42">
        <f t="shared" si="25"/>
        <v>-0.35825545171339562</v>
      </c>
      <c r="BC30" s="42">
        <f t="shared" si="26"/>
        <v>7.0388349514563103E-2</v>
      </c>
      <c r="BD30" s="42">
        <v>-2.0408163265306121E-2</v>
      </c>
      <c r="BE30" s="42">
        <v>0.22106481481481483</v>
      </c>
      <c r="BF30" s="42">
        <f t="shared" si="43"/>
        <v>-9.4786729857819908E-4</v>
      </c>
      <c r="BG30" s="42">
        <f t="shared" si="44"/>
        <v>-0.13851992409867173</v>
      </c>
      <c r="BH30" s="42">
        <f t="shared" si="45"/>
        <v>-0.15528634361233482</v>
      </c>
      <c r="BI30" s="42">
        <f t="shared" si="46"/>
        <v>-4.6936114732724903E-2</v>
      </c>
      <c r="BJ30" s="42">
        <f t="shared" si="47"/>
        <v>-4.7879616963064295E-2</v>
      </c>
      <c r="BK30" s="42">
        <f t="shared" si="48"/>
        <v>-0.20114942528735633</v>
      </c>
    </row>
    <row r="31" spans="2:68" ht="17.100000000000001" customHeight="1" thickBot="1" x14ac:dyDescent="0.25">
      <c r="B31" s="66" t="s">
        <v>54</v>
      </c>
      <c r="C31" s="42">
        <f t="shared" si="19"/>
        <v>1.8354430379746836</v>
      </c>
      <c r="D31" s="42">
        <f t="shared" si="19"/>
        <v>1.9411764705882353</v>
      </c>
      <c r="E31" s="42">
        <f t="shared" si="19"/>
        <v>0.45228215767634855</v>
      </c>
      <c r="F31" s="42">
        <f t="shared" si="19"/>
        <v>1.2585365853658537</v>
      </c>
      <c r="G31" s="42">
        <f t="shared" si="19"/>
        <v>0.8705357142857143</v>
      </c>
      <c r="H31" s="42">
        <f t="shared" si="19"/>
        <v>0.12571428571428572</v>
      </c>
      <c r="I31" s="42">
        <f t="shared" si="19"/>
        <v>-0.29428571428571426</v>
      </c>
      <c r="J31" s="42">
        <f t="shared" si="19"/>
        <v>-0.62203023758099352</v>
      </c>
      <c r="K31" s="42">
        <f t="shared" si="19"/>
        <v>-6.9212410501193311E-2</v>
      </c>
      <c r="L31" s="42">
        <f t="shared" si="19"/>
        <v>0.32994923857868019</v>
      </c>
      <c r="M31" s="42">
        <f t="shared" si="19"/>
        <v>8.0971659919028341E-2</v>
      </c>
      <c r="N31" s="42">
        <f t="shared" si="19"/>
        <v>0.41142857142857142</v>
      </c>
      <c r="O31" s="42">
        <f t="shared" si="19"/>
        <v>-0.4358974358974359</v>
      </c>
      <c r="P31" s="42">
        <f t="shared" si="19"/>
        <v>-0.25572519083969464</v>
      </c>
      <c r="Q31" s="42">
        <f t="shared" si="19"/>
        <v>0.10486891385767791</v>
      </c>
      <c r="R31" s="42">
        <f t="shared" si="19"/>
        <v>0.60323886639676116</v>
      </c>
      <c r="S31" s="42">
        <f t="shared" si="20"/>
        <v>0.79545454545454541</v>
      </c>
      <c r="T31" s="42">
        <f t="shared" si="20"/>
        <v>-0.17692307692307693</v>
      </c>
      <c r="U31" s="42">
        <v>-0.10508474576271186</v>
      </c>
      <c r="V31" s="42">
        <v>-0.20202020202020202</v>
      </c>
      <c r="W31" s="42">
        <v>-2.0253164556962026E-2</v>
      </c>
      <c r="X31" s="42">
        <v>0.17445482866043613</v>
      </c>
      <c r="Y31" s="42">
        <v>0.29166666666666669</v>
      </c>
      <c r="Z31" s="42">
        <v>6.9620253164556958E-2</v>
      </c>
      <c r="AA31" s="42">
        <f t="shared" si="28"/>
        <v>-4.909560723514212E-2</v>
      </c>
      <c r="AB31" s="42">
        <f t="shared" si="29"/>
        <v>-0.2413793103448276</v>
      </c>
      <c r="AC31" s="42">
        <f t="shared" si="30"/>
        <v>-0.25806451612903225</v>
      </c>
      <c r="AD31" s="42">
        <f t="shared" si="31"/>
        <v>3.2544378698224852E-2</v>
      </c>
      <c r="AE31" s="42">
        <f t="shared" si="32"/>
        <v>-0.14945652173913043</v>
      </c>
      <c r="AF31" s="42">
        <f t="shared" si="33"/>
        <v>0.19580419580419581</v>
      </c>
      <c r="AG31" s="42">
        <f t="shared" si="34"/>
        <v>2.766798418972332E-2</v>
      </c>
      <c r="AH31" s="42">
        <f t="shared" si="35"/>
        <v>-0.22063037249283668</v>
      </c>
      <c r="AI31" s="42">
        <f t="shared" si="36"/>
        <v>0.10223642172523961</v>
      </c>
      <c r="AJ31" s="42">
        <f t="shared" si="37"/>
        <v>0.48830409356725146</v>
      </c>
      <c r="AK31" s="42">
        <f t="shared" si="38"/>
        <v>1.2692307692307692</v>
      </c>
      <c r="AL31" s="42">
        <f t="shared" si="39"/>
        <v>0.93382352941176472</v>
      </c>
      <c r="AM31" s="42">
        <f t="shared" si="40"/>
        <v>0.68405797101449273</v>
      </c>
      <c r="AN31" s="42">
        <f t="shared" si="41"/>
        <v>0.33791748526522591</v>
      </c>
      <c r="AO31" s="42">
        <f t="shared" si="42"/>
        <v>-0.25593220338983053</v>
      </c>
      <c r="AP31" s="42">
        <f t="shared" si="21"/>
        <v>-3.8022813688212928E-3</v>
      </c>
      <c r="AQ31" s="42">
        <f t="shared" si="21"/>
        <v>3.098106712564544E-2</v>
      </c>
      <c r="AR31" s="42">
        <f t="shared" si="21"/>
        <v>-0.22320117474302498</v>
      </c>
      <c r="AS31" s="42">
        <f t="shared" si="21"/>
        <v>-0.12528473804100229</v>
      </c>
      <c r="AT31" s="42">
        <f t="shared" si="21"/>
        <v>-8.3969465648854963E-2</v>
      </c>
      <c r="AU31" s="42">
        <f t="shared" si="21"/>
        <v>-0.26711185308848079</v>
      </c>
      <c r="AV31" s="42">
        <f t="shared" si="21"/>
        <v>-0.81474480151228734</v>
      </c>
      <c r="AW31" s="42">
        <f t="shared" si="21"/>
        <v>0.5078125</v>
      </c>
      <c r="AX31" s="42">
        <f t="shared" si="22"/>
        <v>0.27291666666666664</v>
      </c>
      <c r="AY31" s="42">
        <f t="shared" si="22"/>
        <v>5.9225512528473807E-2</v>
      </c>
      <c r="AZ31" s="42">
        <f t="shared" si="23"/>
        <v>1.1537267080745341</v>
      </c>
      <c r="BA31" s="42">
        <f t="shared" si="24"/>
        <v>-0.1095890410958904</v>
      </c>
      <c r="BB31" s="42">
        <f t="shared" si="25"/>
        <v>0.15627530364372469</v>
      </c>
      <c r="BC31" s="42">
        <f t="shared" si="26"/>
        <v>-8.893557422969188E-2</v>
      </c>
      <c r="BD31" s="42">
        <v>-3.843197540353574E-3</v>
      </c>
      <c r="BE31" s="42">
        <v>0.11342592592592593</v>
      </c>
      <c r="BF31" s="42">
        <f t="shared" si="43"/>
        <v>-0.12959112959112959</v>
      </c>
      <c r="BG31" s="42">
        <f t="shared" si="44"/>
        <v>-5.4936305732484078E-2</v>
      </c>
      <c r="BH31" s="42">
        <f t="shared" si="45"/>
        <v>0.65964616680707666</v>
      </c>
      <c r="BI31" s="42">
        <f t="shared" si="46"/>
        <v>0.12944162436548223</v>
      </c>
      <c r="BJ31" s="42">
        <f t="shared" si="47"/>
        <v>-0.1047191011235955</v>
      </c>
      <c r="BK31" s="42">
        <f t="shared" si="48"/>
        <v>-0.13303212851405621</v>
      </c>
    </row>
    <row r="32" spans="2:68" ht="17.100000000000001" customHeight="1" thickBot="1" x14ac:dyDescent="0.25">
      <c r="B32" s="66" t="s">
        <v>8</v>
      </c>
      <c r="C32" s="42">
        <f t="shared" si="19"/>
        <v>1.8484848484848484</v>
      </c>
      <c r="D32" s="42">
        <f t="shared" si="19"/>
        <v>-4.4334975369458129E-2</v>
      </c>
      <c r="E32" s="42">
        <f t="shared" si="19"/>
        <v>-0.26035502958579881</v>
      </c>
      <c r="F32" s="42">
        <f t="shared" si="19"/>
        <v>-1.2500000000000001E-2</v>
      </c>
      <c r="G32" s="42">
        <f t="shared" si="19"/>
        <v>7.4468085106382975E-2</v>
      </c>
      <c r="H32" s="42">
        <f t="shared" si="19"/>
        <v>-0.10824742268041238</v>
      </c>
      <c r="I32" s="42">
        <f t="shared" si="19"/>
        <v>0.224</v>
      </c>
      <c r="J32" s="42">
        <f t="shared" si="19"/>
        <v>-7.5949367088607597E-2</v>
      </c>
      <c r="K32" s="42">
        <f t="shared" si="19"/>
        <v>0.35643564356435642</v>
      </c>
      <c r="L32" s="42">
        <f t="shared" si="19"/>
        <v>0.79190751445086704</v>
      </c>
      <c r="M32" s="42">
        <f t="shared" si="19"/>
        <v>0.23529411764705882</v>
      </c>
      <c r="N32" s="42">
        <f t="shared" si="19"/>
        <v>0.29452054794520549</v>
      </c>
      <c r="O32" s="42">
        <f t="shared" si="19"/>
        <v>-6.2043795620437957E-2</v>
      </c>
      <c r="P32" s="42">
        <f t="shared" si="19"/>
        <v>-2.903225806451613E-2</v>
      </c>
      <c r="Q32" s="42">
        <f t="shared" si="19"/>
        <v>-0.3439153439153439</v>
      </c>
      <c r="R32" s="42">
        <f t="shared" si="19"/>
        <v>0.44973544973544971</v>
      </c>
      <c r="S32" s="42">
        <f t="shared" si="20"/>
        <v>-0.31906614785992216</v>
      </c>
      <c r="T32" s="42">
        <f t="shared" si="20"/>
        <v>-0.41196013289036543</v>
      </c>
      <c r="U32" s="42">
        <v>-0.18548387096774194</v>
      </c>
      <c r="V32" s="42">
        <v>-0.4051094890510949</v>
      </c>
      <c r="W32" s="42">
        <v>-0.14857142857142858</v>
      </c>
      <c r="X32" s="42">
        <v>-4.519774011299435E-2</v>
      </c>
      <c r="Y32" s="42">
        <v>0.51485148514851486</v>
      </c>
      <c r="Z32" s="42">
        <v>0.25766871165644173</v>
      </c>
      <c r="AA32" s="42">
        <f t="shared" si="28"/>
        <v>0.24832214765100671</v>
      </c>
      <c r="AB32" s="42">
        <f t="shared" si="29"/>
        <v>5.9171597633136092E-2</v>
      </c>
      <c r="AC32" s="42">
        <f t="shared" si="30"/>
        <v>-1.3071895424836602E-2</v>
      </c>
      <c r="AD32" s="42">
        <f t="shared" si="31"/>
        <v>0.1024390243902439</v>
      </c>
      <c r="AE32" s="42">
        <f t="shared" si="32"/>
        <v>5.9139784946236562E-2</v>
      </c>
      <c r="AF32" s="42">
        <f t="shared" si="33"/>
        <v>3.3519553072625698E-2</v>
      </c>
      <c r="AG32" s="42">
        <f t="shared" si="34"/>
        <v>-4.6357615894039736E-2</v>
      </c>
      <c r="AH32" s="42">
        <f t="shared" si="35"/>
        <v>-4.4247787610619468E-2</v>
      </c>
      <c r="AI32" s="42">
        <f t="shared" si="36"/>
        <v>0.25888324873096447</v>
      </c>
      <c r="AJ32" s="42">
        <f t="shared" si="37"/>
        <v>0.21081081081081082</v>
      </c>
      <c r="AK32" s="42">
        <f t="shared" si="38"/>
        <v>2.7777777777777776E-2</v>
      </c>
      <c r="AL32" s="42">
        <f t="shared" si="39"/>
        <v>-0.17592592592592593</v>
      </c>
      <c r="AM32" s="42">
        <f t="shared" si="40"/>
        <v>-0.35080645161290325</v>
      </c>
      <c r="AN32" s="42">
        <f t="shared" si="41"/>
        <v>-0.17857142857142858</v>
      </c>
      <c r="AO32" s="42">
        <f t="shared" si="42"/>
        <v>0.1554054054054054</v>
      </c>
      <c r="AP32" s="42">
        <f t="shared" si="21"/>
        <v>0.2640449438202247</v>
      </c>
      <c r="AQ32" s="42">
        <f t="shared" si="21"/>
        <v>0.13664596273291926</v>
      </c>
      <c r="AR32" s="42">
        <f t="shared" si="21"/>
        <v>-4.8913043478260872E-2</v>
      </c>
      <c r="AS32" s="42">
        <f t="shared" si="21"/>
        <v>-0.12865497076023391</v>
      </c>
      <c r="AT32" s="42">
        <f t="shared" si="21"/>
        <v>-0.2088888888888889</v>
      </c>
      <c r="AU32" s="42">
        <f t="shared" si="21"/>
        <v>-0.29508196721311475</v>
      </c>
      <c r="AV32" s="42">
        <f t="shared" si="21"/>
        <v>-0.96</v>
      </c>
      <c r="AW32" s="42">
        <f t="shared" si="21"/>
        <v>-6.7114093959731542E-3</v>
      </c>
      <c r="AX32" s="42">
        <f t="shared" si="22"/>
        <v>3.9325842696629212E-2</v>
      </c>
      <c r="AY32" s="42">
        <f t="shared" si="22"/>
        <v>0.37209302325581395</v>
      </c>
      <c r="AZ32" s="42">
        <f t="shared" si="23"/>
        <v>0.11204013377926421</v>
      </c>
      <c r="BA32" s="42">
        <f t="shared" si="24"/>
        <v>1.3533834586466165E-2</v>
      </c>
      <c r="BB32" s="42">
        <f t="shared" si="25"/>
        <v>0.42729970326409494</v>
      </c>
      <c r="BC32" s="42">
        <f t="shared" si="26"/>
        <v>-6.2370062370062374E-3</v>
      </c>
      <c r="BD32" s="42">
        <v>-0.35564853556485354</v>
      </c>
      <c r="BE32" s="42">
        <v>9.7402597402597407E-2</v>
      </c>
      <c r="BF32" s="42">
        <f t="shared" si="43"/>
        <v>9.7633136094674555E-2</v>
      </c>
      <c r="BG32" s="42">
        <f t="shared" si="44"/>
        <v>0</v>
      </c>
      <c r="BH32" s="42">
        <f t="shared" si="45"/>
        <v>7.5471698113207544E-2</v>
      </c>
      <c r="BI32" s="42">
        <f t="shared" si="46"/>
        <v>-7.1428571428571425E-2</v>
      </c>
      <c r="BJ32" s="42">
        <f t="shared" si="47"/>
        <v>-7.5573549257759789E-2</v>
      </c>
      <c r="BK32" s="42">
        <f t="shared" si="48"/>
        <v>-0.31532846715328466</v>
      </c>
    </row>
    <row r="33" spans="2:63" ht="17.100000000000001" customHeight="1" thickBot="1" x14ac:dyDescent="0.25">
      <c r="B33" s="66" t="s">
        <v>9</v>
      </c>
      <c r="C33" s="42">
        <f t="shared" si="19"/>
        <v>0.68571428571428572</v>
      </c>
      <c r="D33" s="42">
        <f t="shared" si="19"/>
        <v>0.79545454545454541</v>
      </c>
      <c r="E33" s="42">
        <f t="shared" si="19"/>
        <v>0.30232558139534882</v>
      </c>
      <c r="F33" s="42">
        <f t="shared" si="19"/>
        <v>0.14814814814814814</v>
      </c>
      <c r="G33" s="42">
        <f t="shared" si="19"/>
        <v>0.15254237288135594</v>
      </c>
      <c r="H33" s="42">
        <f t="shared" si="19"/>
        <v>0.35443037974683544</v>
      </c>
      <c r="I33" s="42">
        <f t="shared" si="19"/>
        <v>-3.5714285714285712E-2</v>
      </c>
      <c r="J33" s="42">
        <f t="shared" si="19"/>
        <v>0.33870967741935482</v>
      </c>
      <c r="K33" s="42">
        <f t="shared" si="19"/>
        <v>0.39705882352941174</v>
      </c>
      <c r="L33" s="42">
        <f t="shared" si="19"/>
        <v>-5.6074766355140186E-2</v>
      </c>
      <c r="M33" s="42">
        <f t="shared" si="19"/>
        <v>0.20370370370370369</v>
      </c>
      <c r="N33" s="42">
        <f t="shared" si="19"/>
        <v>3.614457831325301E-2</v>
      </c>
      <c r="O33" s="42">
        <f t="shared" si="19"/>
        <v>0.15789473684210525</v>
      </c>
      <c r="P33" s="42">
        <f t="shared" si="19"/>
        <v>-1.9801980198019802E-2</v>
      </c>
      <c r="Q33" s="42">
        <f t="shared" si="19"/>
        <v>-0.15384615384615385</v>
      </c>
      <c r="R33" s="42">
        <f t="shared" si="19"/>
        <v>-0.1744186046511628</v>
      </c>
      <c r="S33" s="42">
        <f t="shared" si="20"/>
        <v>-0.22727272727272727</v>
      </c>
      <c r="T33" s="42">
        <f t="shared" si="20"/>
        <v>-0.20202020202020202</v>
      </c>
      <c r="U33" s="42">
        <v>-0.12727272727272726</v>
      </c>
      <c r="V33" s="42">
        <v>4.2253521126760563E-2</v>
      </c>
      <c r="W33" s="42">
        <v>0</v>
      </c>
      <c r="X33" s="42">
        <v>-6.3291139240506333E-2</v>
      </c>
      <c r="Y33" s="42">
        <v>0.27083333333333331</v>
      </c>
      <c r="Z33" s="42">
        <v>-1.3513513513513514E-2</v>
      </c>
      <c r="AA33" s="42">
        <f t="shared" si="28"/>
        <v>0</v>
      </c>
      <c r="AB33" s="42">
        <f t="shared" si="29"/>
        <v>0.22972972972972974</v>
      </c>
      <c r="AC33" s="42">
        <f t="shared" si="30"/>
        <v>-4.9180327868852458E-2</v>
      </c>
      <c r="AD33" s="42">
        <f t="shared" si="31"/>
        <v>-0.34246575342465752</v>
      </c>
      <c r="AE33" s="42">
        <f t="shared" si="32"/>
        <v>-9.4117647058823528E-2</v>
      </c>
      <c r="AF33" s="42">
        <f t="shared" si="33"/>
        <v>-6.5934065934065936E-2</v>
      </c>
      <c r="AG33" s="42">
        <f t="shared" si="34"/>
        <v>0.13793103448275862</v>
      </c>
      <c r="AH33" s="42">
        <f t="shared" si="35"/>
        <v>0.39583333333333331</v>
      </c>
      <c r="AI33" s="42">
        <f t="shared" si="36"/>
        <v>-6.4935064935064929E-2</v>
      </c>
      <c r="AJ33" s="42">
        <f t="shared" si="37"/>
        <v>-0.14117647058823529</v>
      </c>
      <c r="AK33" s="42">
        <f t="shared" si="38"/>
        <v>-0.30303030303030304</v>
      </c>
      <c r="AL33" s="42">
        <f t="shared" si="39"/>
        <v>5.9701492537313432E-2</v>
      </c>
      <c r="AM33" s="42">
        <f t="shared" si="40"/>
        <v>-0.19444444444444445</v>
      </c>
      <c r="AN33" s="42">
        <f t="shared" si="41"/>
        <v>0.32876712328767121</v>
      </c>
      <c r="AO33" s="42">
        <f t="shared" si="42"/>
        <v>0.28260869565217389</v>
      </c>
      <c r="AP33" s="42">
        <f t="shared" si="21"/>
        <v>0.26760563380281688</v>
      </c>
      <c r="AQ33" s="42">
        <f t="shared" si="21"/>
        <v>0.43103448275862066</v>
      </c>
      <c r="AR33" s="42">
        <f t="shared" si="21"/>
        <v>5.1546391752577317E-2</v>
      </c>
      <c r="AS33" s="42">
        <f t="shared" si="21"/>
        <v>-0.16949152542372881</v>
      </c>
      <c r="AT33" s="42">
        <f t="shared" si="21"/>
        <v>-0.46666666666666667</v>
      </c>
      <c r="AU33" s="42">
        <f t="shared" si="21"/>
        <v>-0.46987951807228917</v>
      </c>
      <c r="AV33" s="42">
        <f t="shared" si="21"/>
        <v>-0.94117647058823528</v>
      </c>
      <c r="AW33" s="42">
        <f t="shared" si="21"/>
        <v>-0.7142857142857143</v>
      </c>
      <c r="AX33" s="42">
        <f t="shared" si="22"/>
        <v>0.14583333333333334</v>
      </c>
      <c r="AY33" s="42">
        <f t="shared" si="22"/>
        <v>0.95454545454545459</v>
      </c>
      <c r="AZ33" s="42">
        <f t="shared" si="23"/>
        <v>0.45454545454545453</v>
      </c>
      <c r="BA33" s="42">
        <f t="shared" si="24"/>
        <v>0.21875</v>
      </c>
      <c r="BB33" s="42">
        <f t="shared" si="25"/>
        <v>0.11217948717948718</v>
      </c>
      <c r="BC33" s="42">
        <f t="shared" si="26"/>
        <v>-3.4582132564841501E-2</v>
      </c>
      <c r="BD33" s="42">
        <v>-0.14626865671641792</v>
      </c>
      <c r="BE33" s="42">
        <v>2.4475524475524476E-2</v>
      </c>
      <c r="BF33" s="42">
        <f t="shared" si="43"/>
        <v>-3.7542662116040959E-2</v>
      </c>
      <c r="BG33" s="42">
        <f t="shared" si="44"/>
        <v>4.6099290780141841E-2</v>
      </c>
      <c r="BH33" s="42">
        <f t="shared" si="45"/>
        <v>-0.11186440677966102</v>
      </c>
      <c r="BI33" s="42">
        <f t="shared" si="46"/>
        <v>0.16030534351145037</v>
      </c>
      <c r="BJ33" s="42">
        <f t="shared" si="47"/>
        <v>-7.2368421052631582E-2</v>
      </c>
      <c r="BK33" s="42">
        <f t="shared" si="48"/>
        <v>-0.57801418439716312</v>
      </c>
    </row>
    <row r="34" spans="2:63" ht="17.100000000000001" customHeight="1" thickBot="1" x14ac:dyDescent="0.25">
      <c r="B34" s="66" t="s">
        <v>61</v>
      </c>
      <c r="C34" s="42">
        <f t="shared" si="19"/>
        <v>1.96</v>
      </c>
      <c r="D34" s="42">
        <f t="shared" si="19"/>
        <v>0.29608938547486036</v>
      </c>
      <c r="E34" s="42">
        <f>+(I12-E12)/E12</f>
        <v>-0.1297071129707113</v>
      </c>
      <c r="F34" s="42">
        <f t="shared" si="19"/>
        <v>-8.0882352941176475E-2</v>
      </c>
      <c r="G34" s="42">
        <f t="shared" si="19"/>
        <v>-0.33783783783783783</v>
      </c>
      <c r="H34" s="42">
        <f t="shared" si="19"/>
        <v>1.0172413793103448</v>
      </c>
      <c r="I34" s="42">
        <f t="shared" si="19"/>
        <v>0.66826923076923073</v>
      </c>
      <c r="J34" s="42">
        <f t="shared" si="19"/>
        <v>0.72399999999999998</v>
      </c>
      <c r="K34" s="42">
        <f t="shared" si="19"/>
        <v>0.97959183673469385</v>
      </c>
      <c r="L34" s="42">
        <f t="shared" si="19"/>
        <v>0.23931623931623933</v>
      </c>
      <c r="M34" s="42">
        <f t="shared" si="19"/>
        <v>0.16138328530259366</v>
      </c>
      <c r="N34" s="42">
        <f t="shared" si="19"/>
        <v>0.10672853828306264</v>
      </c>
      <c r="O34" s="42">
        <f t="shared" si="19"/>
        <v>0.25</v>
      </c>
      <c r="P34" s="42">
        <f t="shared" si="19"/>
        <v>4.8275862068965517E-2</v>
      </c>
      <c r="Q34" s="42">
        <f t="shared" si="19"/>
        <v>0.12903225806451613</v>
      </c>
      <c r="R34" s="42">
        <f t="shared" si="19"/>
        <v>-6.2893081761006293E-3</v>
      </c>
      <c r="S34" s="42">
        <f t="shared" si="20"/>
        <v>4.7422680412371132E-2</v>
      </c>
      <c r="T34" s="42">
        <f t="shared" si="20"/>
        <v>-0.32894736842105265</v>
      </c>
      <c r="U34" s="42">
        <v>-0.3934065934065934</v>
      </c>
      <c r="V34" s="42">
        <v>-0.19620253164556961</v>
      </c>
      <c r="W34" s="42">
        <v>-4.9212598425196853E-2</v>
      </c>
      <c r="X34" s="42">
        <v>-0.12009803921568628</v>
      </c>
      <c r="Y34" s="42">
        <v>3.6231884057971015E-3</v>
      </c>
      <c r="Z34" s="42">
        <v>0.37270341207349084</v>
      </c>
      <c r="AA34" s="42">
        <f t="shared" si="28"/>
        <v>7.0393374741200831E-2</v>
      </c>
      <c r="AB34" s="42">
        <f t="shared" si="29"/>
        <v>0.24512534818941503</v>
      </c>
      <c r="AC34" s="42">
        <f t="shared" si="30"/>
        <v>0.44404332129963897</v>
      </c>
      <c r="AD34" s="42">
        <f t="shared" si="31"/>
        <v>-0.12619502868068833</v>
      </c>
      <c r="AE34" s="42">
        <f t="shared" si="32"/>
        <v>-0.1895551257253385</v>
      </c>
      <c r="AF34" s="42">
        <f t="shared" si="33"/>
        <v>0.14317673378076062</v>
      </c>
      <c r="AG34" s="42">
        <f t="shared" si="34"/>
        <v>-0.26500000000000001</v>
      </c>
      <c r="AH34" s="42">
        <f t="shared" si="35"/>
        <v>-0.15973741794310722</v>
      </c>
      <c r="AI34" s="42">
        <f t="shared" si="36"/>
        <v>-2.3866348448687352E-3</v>
      </c>
      <c r="AJ34" s="42">
        <f t="shared" si="37"/>
        <v>-0.11154598825831702</v>
      </c>
      <c r="AK34" s="42">
        <f t="shared" si="38"/>
        <v>-2.7210884353741496E-2</v>
      </c>
      <c r="AL34" s="42">
        <f t="shared" si="39"/>
        <v>0.32291666666666669</v>
      </c>
      <c r="AM34" s="42">
        <f t="shared" si="40"/>
        <v>-4.7846889952153108E-3</v>
      </c>
      <c r="AN34" s="42">
        <f t="shared" si="41"/>
        <v>4.4052863436123352E-3</v>
      </c>
      <c r="AO34" s="42">
        <f t="shared" si="42"/>
        <v>7.3426573426573424E-2</v>
      </c>
      <c r="AP34" s="42">
        <f t="shared" si="21"/>
        <v>0.15748031496062992</v>
      </c>
      <c r="AQ34" s="42">
        <f t="shared" si="21"/>
        <v>0.22836538461538461</v>
      </c>
      <c r="AR34" s="42">
        <f t="shared" si="21"/>
        <v>-9.8684210526315791E-2</v>
      </c>
      <c r="AS34" s="42">
        <f t="shared" si="21"/>
        <v>0.25407166123778502</v>
      </c>
      <c r="AT34" s="42">
        <f t="shared" si="21"/>
        <v>-0.30272108843537415</v>
      </c>
      <c r="AU34" s="42">
        <f t="shared" si="21"/>
        <v>-0.31506849315068491</v>
      </c>
      <c r="AV34" s="42">
        <f t="shared" si="21"/>
        <v>-0.86618004866180054</v>
      </c>
      <c r="AW34" s="42">
        <f t="shared" si="21"/>
        <v>0.13506493506493505</v>
      </c>
      <c r="AX34" s="42">
        <f t="shared" si="22"/>
        <v>-3.9024390243902439E-2</v>
      </c>
      <c r="AY34" s="42">
        <f t="shared" si="22"/>
        <v>0.26857142857142857</v>
      </c>
      <c r="AZ34" s="42">
        <f t="shared" si="23"/>
        <v>0.2481012658227848</v>
      </c>
      <c r="BA34" s="42">
        <f t="shared" si="24"/>
        <v>0.46247464503042596</v>
      </c>
      <c r="BB34" s="42">
        <f t="shared" si="25"/>
        <v>0.28155339805825241</v>
      </c>
      <c r="BC34" s="42">
        <f t="shared" si="26"/>
        <v>9.4155844155844159E-2</v>
      </c>
      <c r="BD34" s="42">
        <v>-0.22205736894164194</v>
      </c>
      <c r="BE34" s="42">
        <v>4.3865225683407505E-2</v>
      </c>
      <c r="BF34" s="42">
        <f t="shared" si="43"/>
        <v>0.10901339829476249</v>
      </c>
      <c r="BG34" s="42">
        <f t="shared" si="44"/>
        <v>-0.11696869851729819</v>
      </c>
      <c r="BH34" s="42">
        <f t="shared" si="45"/>
        <v>3.6069651741293535E-2</v>
      </c>
      <c r="BI34" s="42">
        <f t="shared" si="46"/>
        <v>6.0624249699879951E-2</v>
      </c>
      <c r="BJ34" s="42">
        <f t="shared" si="47"/>
        <v>-2.8296547821165818E-2</v>
      </c>
      <c r="BK34" s="42">
        <f t="shared" si="48"/>
        <v>-0.28013977868375073</v>
      </c>
    </row>
    <row r="35" spans="2:63" ht="17.100000000000001" customHeight="1" thickBot="1" x14ac:dyDescent="0.25">
      <c r="B35" s="66" t="s">
        <v>56</v>
      </c>
      <c r="C35" s="42">
        <f t="shared" si="19"/>
        <v>2.2068965517241379</v>
      </c>
      <c r="D35" s="42">
        <f t="shared" si="19"/>
        <v>0.8125</v>
      </c>
      <c r="E35" s="42">
        <f t="shared" si="19"/>
        <v>-0.12380952380952381</v>
      </c>
      <c r="F35" s="42">
        <f t="shared" si="19"/>
        <v>-0.14705882352941177</v>
      </c>
      <c r="G35" s="42">
        <f t="shared" si="19"/>
        <v>0.32258064516129031</v>
      </c>
      <c r="H35" s="42">
        <f t="shared" si="19"/>
        <v>0.12931034482758622</v>
      </c>
      <c r="I35" s="42">
        <f t="shared" si="19"/>
        <v>0.36956521739130432</v>
      </c>
      <c r="J35" s="42">
        <f t="shared" si="19"/>
        <v>1.0229885057471264</v>
      </c>
      <c r="K35" s="42">
        <f t="shared" si="19"/>
        <v>0.90243902439024393</v>
      </c>
      <c r="L35" s="42">
        <f t="shared" si="19"/>
        <v>0.71755725190839692</v>
      </c>
      <c r="M35" s="42">
        <f t="shared" si="19"/>
        <v>0.24603174603174602</v>
      </c>
      <c r="N35" s="42">
        <f t="shared" si="19"/>
        <v>0.10227272727272728</v>
      </c>
      <c r="O35" s="42">
        <f t="shared" si="19"/>
        <v>2.564102564102564E-2</v>
      </c>
      <c r="P35" s="42">
        <f t="shared" si="19"/>
        <v>4.8888888888888891E-2</v>
      </c>
      <c r="Q35" s="42">
        <f t="shared" si="19"/>
        <v>-0.15923566878980891</v>
      </c>
      <c r="R35" s="42">
        <f t="shared" si="19"/>
        <v>-0.10824742268041238</v>
      </c>
      <c r="S35" s="42">
        <f t="shared" si="20"/>
        <v>-0.37916666666666665</v>
      </c>
      <c r="T35" s="42">
        <f t="shared" si="20"/>
        <v>-0.3771186440677966</v>
      </c>
      <c r="U35" s="42">
        <v>-0.25757575757575757</v>
      </c>
      <c r="V35" s="42">
        <v>-0.25433526011560692</v>
      </c>
      <c r="W35" s="42">
        <v>0.14093959731543623</v>
      </c>
      <c r="X35" s="42">
        <v>0.27210884353741499</v>
      </c>
      <c r="Y35" s="42">
        <v>0.16326530612244897</v>
      </c>
      <c r="Z35" s="42">
        <v>0.10852713178294573</v>
      </c>
      <c r="AA35" s="42">
        <f t="shared" si="28"/>
        <v>-0.12941176470588237</v>
      </c>
      <c r="AB35" s="42">
        <f t="shared" si="29"/>
        <v>3.7433155080213901E-2</v>
      </c>
      <c r="AC35" s="42">
        <f t="shared" si="30"/>
        <v>2.6315789473684209E-2</v>
      </c>
      <c r="AD35" s="42">
        <f t="shared" si="31"/>
        <v>-5.5944055944055944E-2</v>
      </c>
      <c r="AE35" s="42">
        <f t="shared" si="32"/>
        <v>0.10810810810810811</v>
      </c>
      <c r="AF35" s="42">
        <f t="shared" si="33"/>
        <v>-0.27319587628865977</v>
      </c>
      <c r="AG35" s="42">
        <f t="shared" si="34"/>
        <v>-6.8376068376068383E-2</v>
      </c>
      <c r="AH35" s="42">
        <f t="shared" si="35"/>
        <v>0.2</v>
      </c>
      <c r="AI35" s="42">
        <f t="shared" si="36"/>
        <v>0.23780487804878048</v>
      </c>
      <c r="AJ35" s="42">
        <f t="shared" si="37"/>
        <v>0.21985815602836881</v>
      </c>
      <c r="AK35" s="42">
        <f t="shared" si="38"/>
        <v>-0.30275229357798167</v>
      </c>
      <c r="AL35" s="42">
        <f t="shared" si="39"/>
        <v>0.26543209876543211</v>
      </c>
      <c r="AM35" s="42">
        <f t="shared" si="40"/>
        <v>-4.9261083743842367E-2</v>
      </c>
      <c r="AN35" s="42">
        <f t="shared" si="41"/>
        <v>0.36627906976744184</v>
      </c>
      <c r="AO35" s="42">
        <f t="shared" si="42"/>
        <v>0.80263157894736847</v>
      </c>
      <c r="AP35" s="42">
        <f t="shared" si="21"/>
        <v>-5.3658536585365853E-2</v>
      </c>
      <c r="AQ35" s="42">
        <f t="shared" si="21"/>
        <v>0.12435233160621761</v>
      </c>
      <c r="AR35" s="42">
        <f t="shared" si="21"/>
        <v>-0.28085106382978725</v>
      </c>
      <c r="AS35" s="42">
        <f t="shared" si="21"/>
        <v>-0.12408759124087591</v>
      </c>
      <c r="AT35" s="42">
        <f t="shared" si="21"/>
        <v>-1.5463917525773196E-2</v>
      </c>
      <c r="AU35" s="42">
        <f t="shared" si="21"/>
        <v>-0.23502304147465439</v>
      </c>
      <c r="AV35" s="42">
        <f t="shared" si="21"/>
        <v>-0.89349112426035504</v>
      </c>
      <c r="AW35" s="42">
        <f t="shared" si="21"/>
        <v>-2.5000000000000001E-2</v>
      </c>
      <c r="AX35" s="42">
        <f t="shared" si="22"/>
        <v>0.45026178010471202</v>
      </c>
      <c r="AY35" s="42">
        <f t="shared" si="22"/>
        <v>0.59638554216867468</v>
      </c>
      <c r="AZ35" s="42">
        <f t="shared" si="23"/>
        <v>0.29333333333333333</v>
      </c>
      <c r="BA35" s="42">
        <f t="shared" si="24"/>
        <v>0.4329896907216495</v>
      </c>
      <c r="BB35" s="42">
        <f t="shared" si="25"/>
        <v>0.45683453237410071</v>
      </c>
      <c r="BC35" s="42">
        <f t="shared" si="26"/>
        <v>-3.580246913580247E-2</v>
      </c>
      <c r="BD35" s="42">
        <v>-0.33034571062740076</v>
      </c>
      <c r="BE35" s="42">
        <v>0.17399617590822181</v>
      </c>
      <c r="BF35" s="42">
        <f t="shared" si="43"/>
        <v>-3.2573289902280131E-2</v>
      </c>
      <c r="BG35" s="42">
        <f t="shared" si="44"/>
        <v>-3.0303030303030304E-2</v>
      </c>
      <c r="BH35" s="42">
        <f t="shared" si="45"/>
        <v>0.1388888888888889</v>
      </c>
      <c r="BI35" s="42">
        <f t="shared" si="46"/>
        <v>0.15701219512195122</v>
      </c>
      <c r="BJ35" s="42">
        <f t="shared" si="47"/>
        <v>-8.1686429512516465E-2</v>
      </c>
      <c r="BK35" s="42">
        <f t="shared" si="48"/>
        <v>-0.17073170731707318</v>
      </c>
    </row>
    <row r="36" spans="2:63" ht="17.100000000000001" customHeight="1" thickBot="1" x14ac:dyDescent="0.25">
      <c r="B36" s="66" t="s">
        <v>29</v>
      </c>
      <c r="C36" s="42">
        <f t="shared" si="19"/>
        <v>-1.555023923444976E-2</v>
      </c>
      <c r="D36" s="42">
        <f t="shared" si="19"/>
        <v>0.30571761960326721</v>
      </c>
      <c r="E36" s="42">
        <f t="shared" si="19"/>
        <v>0.9463276836158192</v>
      </c>
      <c r="F36" s="42">
        <f t="shared" si="19"/>
        <v>0.15041128084606345</v>
      </c>
      <c r="G36" s="42">
        <f t="shared" si="19"/>
        <v>0.41433778857837184</v>
      </c>
      <c r="H36" s="42">
        <f t="shared" si="19"/>
        <v>0.23771224307417338</v>
      </c>
      <c r="I36" s="42">
        <f t="shared" si="19"/>
        <v>0.204644412191582</v>
      </c>
      <c r="J36" s="42">
        <f t="shared" si="19"/>
        <v>-1.7364657814096015E-2</v>
      </c>
      <c r="K36" s="42">
        <f t="shared" si="19"/>
        <v>1.2886597938144329E-2</v>
      </c>
      <c r="L36" s="42">
        <f t="shared" si="19"/>
        <v>2.4548736462093861E-2</v>
      </c>
      <c r="M36" s="42">
        <f t="shared" si="19"/>
        <v>-5.6626506024096385E-2</v>
      </c>
      <c r="N36" s="42">
        <f t="shared" si="19"/>
        <v>0.11226611226611227</v>
      </c>
      <c r="O36" s="42">
        <f t="shared" si="19"/>
        <v>9.4995759117896525E-2</v>
      </c>
      <c r="P36" s="42">
        <f t="shared" si="19"/>
        <v>-6.4129668780831567E-2</v>
      </c>
      <c r="Q36" s="42">
        <f t="shared" si="19"/>
        <v>-0.1111111111111111</v>
      </c>
      <c r="R36" s="42">
        <f t="shared" si="19"/>
        <v>-0.21308411214953271</v>
      </c>
      <c r="S36" s="42">
        <f t="shared" si="20"/>
        <v>-0.28505034856700234</v>
      </c>
      <c r="T36" s="42">
        <f t="shared" si="20"/>
        <v>-0.11671686746987951</v>
      </c>
      <c r="U36" s="109">
        <v>-0.21264367816091953</v>
      </c>
      <c r="V36" s="109">
        <v>0.14845605700712589</v>
      </c>
      <c r="W36" s="109">
        <v>0.30552546045503792</v>
      </c>
      <c r="X36" s="109">
        <v>5.9676044330775786E-3</v>
      </c>
      <c r="Y36" s="109">
        <v>0.24087591240875914</v>
      </c>
      <c r="Z36" s="109">
        <v>0.22543950361944157</v>
      </c>
      <c r="AA36" s="42">
        <f t="shared" si="28"/>
        <v>-6.7070532237126779E-2</v>
      </c>
      <c r="AB36" s="42">
        <f t="shared" si="29"/>
        <v>-0.10486577181208054</v>
      </c>
      <c r="AC36" s="42">
        <f t="shared" si="30"/>
        <v>-8.0026024723487313E-2</v>
      </c>
      <c r="AD36" s="42">
        <f t="shared" si="31"/>
        <v>-0.31743549648162628</v>
      </c>
      <c r="AE36" s="42">
        <f t="shared" si="32"/>
        <v>-0.20129870129870131</v>
      </c>
      <c r="AF36" s="42">
        <f t="shared" si="33"/>
        <v>-5.8106841611996252E-2</v>
      </c>
      <c r="AG36" s="42">
        <f t="shared" si="34"/>
        <v>-6.2942008486562936E-2</v>
      </c>
      <c r="AH36" s="42">
        <f t="shared" si="35"/>
        <v>-0.13287514318442153</v>
      </c>
      <c r="AI36" s="42">
        <f t="shared" si="36"/>
        <v>0.10046457607433217</v>
      </c>
      <c r="AJ36" s="42">
        <f t="shared" si="37"/>
        <v>-8.5074626865671646E-2</v>
      </c>
      <c r="AK36" s="42">
        <f t="shared" si="38"/>
        <v>-0.18641509433962264</v>
      </c>
      <c r="AL36" s="42">
        <f t="shared" si="39"/>
        <v>5.9445178335535004E-3</v>
      </c>
      <c r="AM36" s="42">
        <f t="shared" si="40"/>
        <v>-0.10184696569920844</v>
      </c>
      <c r="AN36" s="42">
        <f t="shared" si="41"/>
        <v>6.0358890701468187E-2</v>
      </c>
      <c r="AO36" s="42">
        <f t="shared" si="42"/>
        <v>0.53525046382189234</v>
      </c>
      <c r="AP36" s="42">
        <f t="shared" si="21"/>
        <v>0.11818778726198292</v>
      </c>
      <c r="AQ36" s="42">
        <f t="shared" si="21"/>
        <v>6.6980023501762631E-2</v>
      </c>
      <c r="AR36" s="42">
        <f t="shared" si="21"/>
        <v>-0.12974358974358974</v>
      </c>
      <c r="AS36" s="42">
        <f t="shared" si="21"/>
        <v>-0.34259818731117825</v>
      </c>
      <c r="AT36" s="42">
        <f t="shared" si="21"/>
        <v>-2.2900763358778626E-2</v>
      </c>
      <c r="AU36" s="42">
        <f t="shared" si="21"/>
        <v>-0.27037444933920707</v>
      </c>
      <c r="AV36" s="42">
        <f t="shared" si="21"/>
        <v>-0.87035945786682378</v>
      </c>
      <c r="AW36" s="42">
        <f t="shared" si="21"/>
        <v>-0.35018382352941174</v>
      </c>
      <c r="AX36" s="42">
        <f t="shared" si="22"/>
        <v>-0.1015625</v>
      </c>
      <c r="AY36" s="42">
        <f t="shared" si="22"/>
        <v>0.22037735849056603</v>
      </c>
      <c r="AZ36" s="42">
        <f t="shared" si="23"/>
        <v>0.24568668046928915</v>
      </c>
      <c r="BA36" s="42">
        <f t="shared" si="24"/>
        <v>0.20249307479224377</v>
      </c>
      <c r="BB36" s="42">
        <f t="shared" si="25"/>
        <v>2.533978346003225E-2</v>
      </c>
      <c r="BC36" s="42">
        <f t="shared" si="26"/>
        <v>-6.6052572455627942E-2</v>
      </c>
      <c r="BD36" s="109">
        <v>-0.13134471974981959</v>
      </c>
      <c r="BE36" s="109">
        <v>0.17695929105510938</v>
      </c>
      <c r="BF36" s="42">
        <f t="shared" si="43"/>
        <v>-0.15244596131968147</v>
      </c>
      <c r="BG36" s="42">
        <f t="shared" si="44"/>
        <v>-0.11798657718120806</v>
      </c>
      <c r="BH36" s="42">
        <f t="shared" si="45"/>
        <v>-3.591538578602952E-2</v>
      </c>
      <c r="BI36" s="42">
        <f t="shared" si="46"/>
        <v>0.10655090765588003</v>
      </c>
      <c r="BJ36" s="42">
        <f t="shared" si="47"/>
        <v>-0.10627674750356633</v>
      </c>
      <c r="BK36" s="42">
        <f t="shared" si="48"/>
        <v>-0.40191540303272144</v>
      </c>
    </row>
    <row r="37" spans="2:63" ht="17.100000000000001" customHeight="1" thickBot="1" x14ac:dyDescent="0.25">
      <c r="B37" s="66" t="s">
        <v>55</v>
      </c>
      <c r="C37" s="42">
        <f t="shared" si="19"/>
        <v>0.64225690276110448</v>
      </c>
      <c r="D37" s="42">
        <f t="shared" si="19"/>
        <v>0.14985014985014986</v>
      </c>
      <c r="E37" s="42">
        <f t="shared" si="19"/>
        <v>0.39586919104991392</v>
      </c>
      <c r="F37" s="42">
        <f t="shared" si="19"/>
        <v>0.18367346938775511</v>
      </c>
      <c r="G37" s="42">
        <f t="shared" si="19"/>
        <v>0.10818713450292397</v>
      </c>
      <c r="H37" s="42">
        <f t="shared" si="19"/>
        <v>0.8105994787141616</v>
      </c>
      <c r="I37" s="42">
        <f t="shared" si="19"/>
        <v>0.68434032059186189</v>
      </c>
      <c r="J37" s="42">
        <f t="shared" si="19"/>
        <v>0.59827586206896555</v>
      </c>
      <c r="K37" s="42">
        <f t="shared" si="19"/>
        <v>0.4920844327176781</v>
      </c>
      <c r="L37" s="42">
        <f t="shared" si="19"/>
        <v>0.33781190019193857</v>
      </c>
      <c r="M37" s="42">
        <f t="shared" si="19"/>
        <v>0.51537335285505126</v>
      </c>
      <c r="N37" s="42">
        <f t="shared" si="19"/>
        <v>0.46116504854368934</v>
      </c>
      <c r="O37" s="42">
        <f t="shared" si="19"/>
        <v>0.5839964633068081</v>
      </c>
      <c r="P37" s="42">
        <f t="shared" si="19"/>
        <v>0.31097560975609756</v>
      </c>
      <c r="Q37" s="42">
        <f t="shared" si="19"/>
        <v>0.12753623188405797</v>
      </c>
      <c r="R37" s="42">
        <f t="shared" si="19"/>
        <v>-7.7519379844961239E-3</v>
      </c>
      <c r="S37" s="42">
        <f t="shared" si="20"/>
        <v>-0.23527770025118616</v>
      </c>
      <c r="T37" s="42">
        <f t="shared" si="20"/>
        <v>-0.26703146374829001</v>
      </c>
      <c r="U37" s="42">
        <v>-0.33718937446443875</v>
      </c>
      <c r="V37" s="42">
        <v>-2.6785714285714284E-2</v>
      </c>
      <c r="W37" s="42">
        <v>-9.8540145985401464E-2</v>
      </c>
      <c r="X37" s="42">
        <v>1.5677491601343786E-2</v>
      </c>
      <c r="Y37" s="42">
        <v>0.36393018745959921</v>
      </c>
      <c r="Z37" s="42">
        <v>-0.10359327217125382</v>
      </c>
      <c r="AA37" s="42">
        <f t="shared" si="28"/>
        <v>2.4291497975708502E-2</v>
      </c>
      <c r="AB37" s="42">
        <f t="shared" si="29"/>
        <v>1.5435501653803748E-2</v>
      </c>
      <c r="AC37" s="42">
        <f t="shared" si="30"/>
        <v>-0.11374407582938388</v>
      </c>
      <c r="AD37" s="42">
        <f t="shared" si="31"/>
        <v>3.5820895522388062E-2</v>
      </c>
      <c r="AE37" s="42">
        <f t="shared" si="32"/>
        <v>-0.16126482213438736</v>
      </c>
      <c r="AF37" s="42">
        <f t="shared" si="33"/>
        <v>1.4115092290988056E-2</v>
      </c>
      <c r="AG37" s="42">
        <f t="shared" si="34"/>
        <v>-0.12352941176470589</v>
      </c>
      <c r="AH37" s="42">
        <f t="shared" si="35"/>
        <v>-0.10004116920543434</v>
      </c>
      <c r="AI37" s="42">
        <f t="shared" si="36"/>
        <v>0.16540999057492931</v>
      </c>
      <c r="AJ37" s="42">
        <f t="shared" si="37"/>
        <v>-0.17523197715917202</v>
      </c>
      <c r="AK37" s="42">
        <f t="shared" si="38"/>
        <v>-0.20988407565588774</v>
      </c>
      <c r="AL37" s="42">
        <f t="shared" si="39"/>
        <v>-0.10292772186642268</v>
      </c>
      <c r="AM37" s="42">
        <f t="shared" si="40"/>
        <v>-0.21997573797007683</v>
      </c>
      <c r="AN37" s="42">
        <f t="shared" si="41"/>
        <v>0.10298572046733016</v>
      </c>
      <c r="AO37" s="42">
        <f t="shared" si="42"/>
        <v>5.4826254826254826E-2</v>
      </c>
      <c r="AP37" s="42">
        <f t="shared" si="21"/>
        <v>0.14278429372768994</v>
      </c>
      <c r="AQ37" s="42">
        <f t="shared" si="21"/>
        <v>0.10316226023846553</v>
      </c>
      <c r="AR37" s="42">
        <f t="shared" si="21"/>
        <v>-0.13181639858768143</v>
      </c>
      <c r="AS37" s="42">
        <f t="shared" si="21"/>
        <v>-1.3177159590043924E-2</v>
      </c>
      <c r="AT37" s="42">
        <f t="shared" si="21"/>
        <v>-0.12226684515841142</v>
      </c>
      <c r="AU37" s="42">
        <f t="shared" si="21"/>
        <v>-0.34492481203007519</v>
      </c>
      <c r="AV37" s="42">
        <f t="shared" si="21"/>
        <v>-0.95752372345232717</v>
      </c>
      <c r="AW37" s="42">
        <f t="shared" si="21"/>
        <v>-3.7091988130563795E-2</v>
      </c>
      <c r="AX37" s="42">
        <f t="shared" si="22"/>
        <v>-2.0843924758515507E-2</v>
      </c>
      <c r="AY37" s="42">
        <f t="shared" si="22"/>
        <v>0.26327116212338592</v>
      </c>
      <c r="AZ37" s="42">
        <f t="shared" si="23"/>
        <v>0.32253313696612668</v>
      </c>
      <c r="BA37" s="42">
        <f t="shared" si="24"/>
        <v>0.51893095768374164</v>
      </c>
      <c r="BB37" s="42">
        <f t="shared" si="25"/>
        <v>0.44120234604105574</v>
      </c>
      <c r="BC37" s="42">
        <f t="shared" si="26"/>
        <v>0.24732933156984435</v>
      </c>
      <c r="BD37" s="42">
        <v>-0.21843393148450244</v>
      </c>
      <c r="BE37" s="42">
        <v>6.6791901481945311E-3</v>
      </c>
      <c r="BF37" s="42">
        <f t="shared" si="43"/>
        <v>-5.5981754094961639E-3</v>
      </c>
      <c r="BG37" s="42">
        <f t="shared" si="44"/>
        <v>-8.788573811509591E-2</v>
      </c>
      <c r="BH37" s="42">
        <f t="shared" si="45"/>
        <v>-8.1037832895188025E-2</v>
      </c>
      <c r="BI37" s="42">
        <f t="shared" si="46"/>
        <v>5.597014925373134E-3</v>
      </c>
      <c r="BJ37" s="42">
        <f t="shared" si="47"/>
        <v>-5.3061224489795916E-2</v>
      </c>
      <c r="BK37" s="42">
        <f t="shared" si="48"/>
        <v>-0.38453500522466039</v>
      </c>
    </row>
    <row r="38" spans="2:63" ht="17.100000000000001" customHeight="1" thickBot="1" x14ac:dyDescent="0.25">
      <c r="B38" s="66" t="s">
        <v>24</v>
      </c>
      <c r="C38" s="42">
        <f t="shared" si="19"/>
        <v>0.85</v>
      </c>
      <c r="D38" s="42">
        <f t="shared" si="19"/>
        <v>0.94736842105263153</v>
      </c>
      <c r="E38" s="42">
        <f t="shared" si="19"/>
        <v>0.53333333333333333</v>
      </c>
      <c r="F38" s="42">
        <f t="shared" si="19"/>
        <v>0.21428571428571427</v>
      </c>
      <c r="G38" s="42">
        <f t="shared" si="19"/>
        <v>0.51351351351351349</v>
      </c>
      <c r="H38" s="42">
        <f t="shared" si="19"/>
        <v>0.35135135135135137</v>
      </c>
      <c r="I38" s="42">
        <f t="shared" si="19"/>
        <v>1</v>
      </c>
      <c r="J38" s="42">
        <f t="shared" si="19"/>
        <v>1.1470588235294117</v>
      </c>
      <c r="K38" s="42">
        <f t="shared" si="19"/>
        <v>0.48214285714285715</v>
      </c>
      <c r="L38" s="42">
        <f t="shared" si="19"/>
        <v>0.54</v>
      </c>
      <c r="M38" s="42">
        <f t="shared" si="19"/>
        <v>0.39130434782608697</v>
      </c>
      <c r="N38" s="42">
        <f t="shared" si="19"/>
        <v>0.64383561643835618</v>
      </c>
      <c r="O38" s="42">
        <f t="shared" si="19"/>
        <v>8.4337349397590355E-2</v>
      </c>
      <c r="P38" s="42">
        <f t="shared" si="19"/>
        <v>0.37662337662337664</v>
      </c>
      <c r="Q38" s="42">
        <f t="shared" si="19"/>
        <v>0.140625</v>
      </c>
      <c r="R38" s="42">
        <f t="shared" si="19"/>
        <v>-0.15</v>
      </c>
      <c r="S38" s="42">
        <f t="shared" si="20"/>
        <v>0.18888888888888888</v>
      </c>
      <c r="T38" s="42">
        <f t="shared" si="20"/>
        <v>-0.34905660377358488</v>
      </c>
      <c r="U38" s="42">
        <v>-0.21917808219178081</v>
      </c>
      <c r="V38" s="42">
        <v>-0.13725490196078433</v>
      </c>
      <c r="W38" s="42">
        <v>-0.18691588785046728</v>
      </c>
      <c r="X38" s="42">
        <v>0.30434782608695654</v>
      </c>
      <c r="Y38" s="42">
        <v>0.59649122807017541</v>
      </c>
      <c r="Z38" s="42">
        <v>0.20454545454545456</v>
      </c>
      <c r="AA38" s="42">
        <f t="shared" si="28"/>
        <v>0.47126436781609193</v>
      </c>
      <c r="AB38" s="42">
        <f t="shared" si="29"/>
        <v>0.33333333333333331</v>
      </c>
      <c r="AC38" s="42">
        <f t="shared" si="30"/>
        <v>-0.23076923076923078</v>
      </c>
      <c r="AD38" s="42">
        <f t="shared" si="31"/>
        <v>0.16037735849056603</v>
      </c>
      <c r="AE38" s="42">
        <f t="shared" si="32"/>
        <v>6.25E-2</v>
      </c>
      <c r="AF38" s="42">
        <f t="shared" si="33"/>
        <v>0</v>
      </c>
      <c r="AG38" s="42">
        <f t="shared" si="34"/>
        <v>-8.5714285714285715E-2</v>
      </c>
      <c r="AH38" s="42">
        <f t="shared" si="35"/>
        <v>-0.36585365853658536</v>
      </c>
      <c r="AI38" s="42">
        <f t="shared" si="36"/>
        <v>-0.26470588235294118</v>
      </c>
      <c r="AJ38" s="42">
        <f t="shared" si="37"/>
        <v>0.10833333333333334</v>
      </c>
      <c r="AK38" s="42">
        <f t="shared" si="38"/>
        <v>-0.15625</v>
      </c>
      <c r="AL38" s="42">
        <f t="shared" si="39"/>
        <v>0.12820512820512819</v>
      </c>
      <c r="AM38" s="42">
        <f t="shared" si="40"/>
        <v>0.1</v>
      </c>
      <c r="AN38" s="42">
        <f t="shared" si="41"/>
        <v>-9.7744360902255634E-2</v>
      </c>
      <c r="AO38" s="42">
        <f t="shared" si="42"/>
        <v>0.14814814814814814</v>
      </c>
      <c r="AP38" s="42">
        <f t="shared" si="21"/>
        <v>0.20454545454545456</v>
      </c>
      <c r="AQ38" s="42">
        <f t="shared" si="21"/>
        <v>0.12727272727272726</v>
      </c>
      <c r="AR38" s="42">
        <f t="shared" si="21"/>
        <v>-0.27500000000000002</v>
      </c>
      <c r="AS38" s="42">
        <f t="shared" si="21"/>
        <v>-0.14516129032258066</v>
      </c>
      <c r="AT38" s="42">
        <f t="shared" si="21"/>
        <v>-0.30188679245283018</v>
      </c>
      <c r="AU38" s="42">
        <f t="shared" si="21"/>
        <v>-0.28225806451612906</v>
      </c>
      <c r="AV38" s="42">
        <f t="shared" si="21"/>
        <v>-0.73563218390804597</v>
      </c>
      <c r="AW38" s="42">
        <f t="shared" si="21"/>
        <v>-0.28301886792452829</v>
      </c>
      <c r="AX38" s="42">
        <f t="shared" si="22"/>
        <v>0.3108108108108108</v>
      </c>
      <c r="AY38" s="42">
        <f t="shared" si="22"/>
        <v>-0.2247191011235955</v>
      </c>
      <c r="AZ38" s="42">
        <f t="shared" si="23"/>
        <v>0.59756097560975607</v>
      </c>
      <c r="BA38" s="42">
        <f t="shared" si="24"/>
        <v>0.71755725190839692</v>
      </c>
      <c r="BB38" s="42">
        <f t="shared" si="25"/>
        <v>0.52888888888888885</v>
      </c>
      <c r="BC38" s="42">
        <f t="shared" si="26"/>
        <v>7.8488372093023256E-2</v>
      </c>
      <c r="BD38" s="42">
        <v>-0.13477088948787061</v>
      </c>
      <c r="BE38" s="42">
        <v>0.16510903426791276</v>
      </c>
      <c r="BF38" s="42">
        <f t="shared" si="43"/>
        <v>0.17914438502673796</v>
      </c>
      <c r="BG38" s="42">
        <f t="shared" si="44"/>
        <v>-9.7505668934240369E-2</v>
      </c>
      <c r="BH38" s="42">
        <f t="shared" si="45"/>
        <v>-5.7788944723618091E-2</v>
      </c>
      <c r="BI38" s="42">
        <f t="shared" si="46"/>
        <v>6.133333333333333E-2</v>
      </c>
      <c r="BJ38" s="42">
        <f t="shared" si="47"/>
        <v>-0.15075376884422109</v>
      </c>
      <c r="BK38" s="42">
        <f t="shared" si="48"/>
        <v>-0.26923076923076922</v>
      </c>
    </row>
    <row r="39" spans="2:63" ht="17.100000000000001" customHeight="1" thickBot="1" x14ac:dyDescent="0.25">
      <c r="B39" s="66" t="s">
        <v>10</v>
      </c>
      <c r="C39" s="42">
        <f t="shared" si="19"/>
        <v>0.37264150943396224</v>
      </c>
      <c r="D39" s="42">
        <f t="shared" si="19"/>
        <v>0.2153846153846154</v>
      </c>
      <c r="E39" s="42">
        <f t="shared" si="19"/>
        <v>0.48026315789473684</v>
      </c>
      <c r="F39" s="42">
        <f t="shared" si="19"/>
        <v>0.14432989690721648</v>
      </c>
      <c r="G39" s="42">
        <f t="shared" si="19"/>
        <v>0.28865979381443296</v>
      </c>
      <c r="H39" s="42">
        <f t="shared" si="19"/>
        <v>0.59177215189873422</v>
      </c>
      <c r="I39" s="42">
        <f t="shared" si="19"/>
        <v>0.45777777777777778</v>
      </c>
      <c r="J39" s="42">
        <f t="shared" si="19"/>
        <v>0.60360360360360366</v>
      </c>
      <c r="K39" s="42">
        <f t="shared" si="19"/>
        <v>0.27733333333333332</v>
      </c>
      <c r="L39" s="42">
        <f t="shared" si="19"/>
        <v>-2.584493041749503E-2</v>
      </c>
      <c r="M39" s="42">
        <f t="shared" si="19"/>
        <v>-0.10365853658536585</v>
      </c>
      <c r="N39" s="42">
        <f t="shared" si="19"/>
        <v>-8.7078651685393263E-2</v>
      </c>
      <c r="O39" s="42">
        <f t="shared" si="19"/>
        <v>-0.1524008350730689</v>
      </c>
      <c r="P39" s="42">
        <f t="shared" si="19"/>
        <v>-0.1306122448979592</v>
      </c>
      <c r="Q39" s="42">
        <f t="shared" si="19"/>
        <v>-7.4829931972789115E-2</v>
      </c>
      <c r="R39" s="42">
        <f t="shared" si="19"/>
        <v>9.8461538461538461E-2</v>
      </c>
      <c r="S39" s="42">
        <f t="shared" si="20"/>
        <v>-0.12315270935960591</v>
      </c>
      <c r="T39" s="42">
        <f t="shared" si="20"/>
        <v>-0.20892018779342722</v>
      </c>
      <c r="U39" s="42">
        <v>-0.15441176470588236</v>
      </c>
      <c r="V39" s="42">
        <v>-0.1092436974789916</v>
      </c>
      <c r="W39" s="42">
        <v>-1.9662921348314606E-2</v>
      </c>
      <c r="X39" s="42">
        <v>0.11572700296735905</v>
      </c>
      <c r="Y39" s="42">
        <v>8.2608695652173908E-2</v>
      </c>
      <c r="Z39" s="42">
        <v>0.1540880503144654</v>
      </c>
      <c r="AA39" s="42">
        <f t="shared" si="28"/>
        <v>9.7421203438395415E-2</v>
      </c>
      <c r="AB39" s="42">
        <f t="shared" si="29"/>
        <v>2.6595744680851064E-2</v>
      </c>
      <c r="AC39" s="42">
        <f t="shared" si="30"/>
        <v>-7.2289156626506021E-2</v>
      </c>
      <c r="AD39" s="42">
        <f t="shared" si="31"/>
        <v>-0.1226158038147139</v>
      </c>
      <c r="AE39" s="42">
        <f t="shared" si="32"/>
        <v>-8.6161879895561358E-2</v>
      </c>
      <c r="AF39" s="42">
        <f t="shared" si="33"/>
        <v>1.8134715025906734E-2</v>
      </c>
      <c r="AG39" s="42">
        <f t="shared" si="34"/>
        <v>0.354978354978355</v>
      </c>
      <c r="AH39" s="42">
        <f t="shared" si="35"/>
        <v>0</v>
      </c>
      <c r="AI39" s="42">
        <f t="shared" si="36"/>
        <v>0.16857142857142857</v>
      </c>
      <c r="AJ39" s="42">
        <f t="shared" si="37"/>
        <v>4.3256997455470736E-2</v>
      </c>
      <c r="AK39" s="42">
        <f t="shared" si="38"/>
        <v>-0.18210862619808307</v>
      </c>
      <c r="AL39" s="42">
        <f t="shared" si="39"/>
        <v>-8.3850931677018639E-2</v>
      </c>
      <c r="AM39" s="42">
        <f t="shared" si="40"/>
        <v>-0.52322738386308065</v>
      </c>
      <c r="AN39" s="42">
        <f t="shared" si="41"/>
        <v>-0.60731707317073169</v>
      </c>
      <c r="AO39" s="42">
        <f t="shared" si="42"/>
        <v>3.515625E-2</v>
      </c>
      <c r="AP39" s="42">
        <f t="shared" si="21"/>
        <v>0.2711864406779661</v>
      </c>
      <c r="AQ39" s="42">
        <f t="shared" si="21"/>
        <v>1.3538461538461539</v>
      </c>
      <c r="AR39" s="42">
        <f t="shared" si="21"/>
        <v>1.7888198757763976</v>
      </c>
      <c r="AS39" s="42">
        <f t="shared" si="21"/>
        <v>7.5471698113207544E-2</v>
      </c>
      <c r="AT39" s="42">
        <f t="shared" si="21"/>
        <v>-6.133333333333333E-2</v>
      </c>
      <c r="AU39" s="42">
        <f t="shared" si="21"/>
        <v>-0.32461873638344224</v>
      </c>
      <c r="AV39" s="42">
        <f t="shared" si="21"/>
        <v>-0.86191536748329622</v>
      </c>
      <c r="AW39" s="42">
        <f t="shared" si="21"/>
        <v>-0.33684210526315789</v>
      </c>
      <c r="AX39" s="42">
        <f t="shared" si="22"/>
        <v>8.2386363636363633E-2</v>
      </c>
      <c r="AY39" s="42">
        <f t="shared" si="22"/>
        <v>0.2</v>
      </c>
      <c r="AZ39" s="42">
        <f t="shared" si="23"/>
        <v>0.28850855745721271</v>
      </c>
      <c r="BA39" s="42">
        <f t="shared" si="24"/>
        <v>0.48197343453510438</v>
      </c>
      <c r="BB39" s="42">
        <f t="shared" si="25"/>
        <v>1.6645326504481434E-2</v>
      </c>
      <c r="BC39" s="42">
        <f t="shared" si="26"/>
        <v>-7.9974811083123432E-2</v>
      </c>
      <c r="BD39" s="42">
        <v>-0.15058179329226556</v>
      </c>
      <c r="BE39" s="42">
        <v>8.0580177276390011E-2</v>
      </c>
      <c r="BF39" s="42">
        <f t="shared" si="43"/>
        <v>-1.4168530947054437E-2</v>
      </c>
      <c r="BG39" s="42">
        <f t="shared" si="44"/>
        <v>4.2360060514372161E-2</v>
      </c>
      <c r="BH39" s="42">
        <f t="shared" si="45"/>
        <v>-5.8055152394775036E-3</v>
      </c>
      <c r="BI39" s="42">
        <f t="shared" si="46"/>
        <v>-0.27299270072992698</v>
      </c>
      <c r="BJ39" s="42">
        <f t="shared" si="47"/>
        <v>0.5512048192771084</v>
      </c>
      <c r="BK39" s="42">
        <f t="shared" si="48"/>
        <v>-0.39029126213592236</v>
      </c>
    </row>
    <row r="40" spans="2:63" ht="17.100000000000001" customHeight="1" thickBot="1" x14ac:dyDescent="0.25">
      <c r="B40" s="66" t="s">
        <v>297</v>
      </c>
      <c r="C40" s="42">
        <f t="shared" si="19"/>
        <v>7.9056865464632461E-2</v>
      </c>
      <c r="D40" s="42">
        <f t="shared" si="19"/>
        <v>0.25348542458808621</v>
      </c>
      <c r="E40" s="42">
        <f t="shared" si="19"/>
        <v>0.35483870967741937</v>
      </c>
      <c r="F40" s="42">
        <f t="shared" si="19"/>
        <v>0.36063569682151592</v>
      </c>
      <c r="G40" s="42">
        <f t="shared" si="19"/>
        <v>0.59383033419023135</v>
      </c>
      <c r="H40" s="42">
        <f t="shared" si="19"/>
        <v>0.60768452982810917</v>
      </c>
      <c r="I40" s="42">
        <f t="shared" si="19"/>
        <v>0.39974937343358397</v>
      </c>
      <c r="J40" s="42">
        <f t="shared" si="19"/>
        <v>1.2497753818508535</v>
      </c>
      <c r="K40" s="42">
        <f t="shared" si="19"/>
        <v>0.7661290322580645</v>
      </c>
      <c r="L40" s="42">
        <f t="shared" si="19"/>
        <v>0.42830188679245285</v>
      </c>
      <c r="M40" s="42">
        <f t="shared" si="19"/>
        <v>1.611459265890779E-2</v>
      </c>
      <c r="N40" s="42">
        <f t="shared" si="19"/>
        <v>-0.15894568690095848</v>
      </c>
      <c r="O40" s="42">
        <f t="shared" si="19"/>
        <v>0.33196347031963469</v>
      </c>
      <c r="P40" s="42">
        <f t="shared" si="19"/>
        <v>0.18009687362395421</v>
      </c>
      <c r="Q40" s="42">
        <f t="shared" si="19"/>
        <v>0.1198237885462555</v>
      </c>
      <c r="R40" s="42">
        <f t="shared" si="19"/>
        <v>9.2592592592592587E-2</v>
      </c>
      <c r="S40" s="42">
        <f t="shared" si="20"/>
        <v>-0.38429893726431263</v>
      </c>
      <c r="T40" s="42">
        <f t="shared" si="20"/>
        <v>-6.5298507462686561E-2</v>
      </c>
      <c r="U40" s="42">
        <v>-0.14398111723052714</v>
      </c>
      <c r="V40" s="42">
        <v>-0.22990004345936549</v>
      </c>
      <c r="W40" s="42">
        <v>0.25334075723830735</v>
      </c>
      <c r="X40" s="42">
        <v>-0.12255489021956088</v>
      </c>
      <c r="Y40" s="42">
        <v>-2.5735294117647058E-2</v>
      </c>
      <c r="Z40" s="42">
        <v>2.7088036117381489E-2</v>
      </c>
      <c r="AA40" s="42">
        <f t="shared" si="28"/>
        <v>-0.23989338071968014</v>
      </c>
      <c r="AB40" s="42">
        <f t="shared" si="29"/>
        <v>-0.26251137397634211</v>
      </c>
      <c r="AC40" s="42">
        <f t="shared" si="30"/>
        <v>-1.8867924528301886E-2</v>
      </c>
      <c r="AD40" s="42">
        <f t="shared" si="31"/>
        <v>-0.27857142857142858</v>
      </c>
      <c r="AE40" s="42">
        <f t="shared" si="32"/>
        <v>-1.8702513150204558E-2</v>
      </c>
      <c r="AF40" s="42">
        <f t="shared" si="33"/>
        <v>2.0357803824799507E-2</v>
      </c>
      <c r="AG40" s="42">
        <f t="shared" si="34"/>
        <v>0.16442307692307692</v>
      </c>
      <c r="AH40" s="42">
        <f t="shared" si="35"/>
        <v>0.19345011424219344</v>
      </c>
      <c r="AI40" s="42">
        <f t="shared" si="36"/>
        <v>0.14592019058963668</v>
      </c>
      <c r="AJ40" s="42">
        <f t="shared" si="37"/>
        <v>0.22128174123337363</v>
      </c>
      <c r="AK40" s="42">
        <f t="shared" si="38"/>
        <v>0.38315441783649878</v>
      </c>
      <c r="AL40" s="42">
        <f t="shared" si="39"/>
        <v>0.15188257817485643</v>
      </c>
      <c r="AM40" s="42">
        <f t="shared" si="40"/>
        <v>0.2603950103950104</v>
      </c>
      <c r="AN40" s="42">
        <f t="shared" si="41"/>
        <v>3.7623762376237622E-2</v>
      </c>
      <c r="AO40" s="42">
        <f t="shared" si="42"/>
        <v>-0.23343283582089552</v>
      </c>
      <c r="AP40" s="42">
        <f t="shared" si="21"/>
        <v>0.1739612188365651</v>
      </c>
      <c r="AQ40" s="42">
        <f t="shared" si="21"/>
        <v>-0.1575257731958763</v>
      </c>
      <c r="AR40" s="42">
        <f t="shared" si="21"/>
        <v>-0.13454198473282442</v>
      </c>
      <c r="AS40" s="42">
        <f t="shared" si="21"/>
        <v>-0.11137071651090343</v>
      </c>
      <c r="AT40" s="42">
        <f t="shared" si="21"/>
        <v>-0.26569136385087305</v>
      </c>
      <c r="AU40" s="42">
        <f t="shared" si="21"/>
        <v>-0.37444933920704848</v>
      </c>
      <c r="AV40" s="42">
        <f t="shared" si="21"/>
        <v>-0.9696802646085998</v>
      </c>
      <c r="AW40" s="42">
        <f t="shared" si="21"/>
        <v>-0.42594215600350571</v>
      </c>
      <c r="AX40" s="42">
        <f t="shared" si="22"/>
        <v>-1.6709511568123392E-2</v>
      </c>
      <c r="AY40" s="42">
        <f t="shared" si="22"/>
        <v>-0.19640062597809077</v>
      </c>
      <c r="AZ40" s="42">
        <f t="shared" si="23"/>
        <v>0.26088447034624612</v>
      </c>
      <c r="BA40" s="42">
        <f t="shared" si="24"/>
        <v>0.7539423599782491</v>
      </c>
      <c r="BB40" s="42">
        <f t="shared" si="25"/>
        <v>0.19392342272515889</v>
      </c>
      <c r="BC40" s="42">
        <f t="shared" si="26"/>
        <v>0.19047000779018436</v>
      </c>
      <c r="BD40" s="42">
        <v>-0.2189988003053768</v>
      </c>
      <c r="BE40" s="42">
        <v>2.3460410557184751E-2</v>
      </c>
      <c r="BF40" s="42">
        <f t="shared" si="43"/>
        <v>-0.22431436758084322</v>
      </c>
      <c r="BG40" s="42">
        <f t="shared" si="44"/>
        <v>7.4934036939313983E-2</v>
      </c>
      <c r="BH40" s="42">
        <f t="shared" si="45"/>
        <v>0.21485845197185405</v>
      </c>
      <c r="BI40" s="42">
        <f t="shared" si="46"/>
        <v>6.7349137931034489E-2</v>
      </c>
      <c r="BJ40" s="42">
        <f t="shared" si="47"/>
        <v>-0.1728924785461888</v>
      </c>
      <c r="BK40" s="42">
        <f t="shared" si="48"/>
        <v>-0.46322856270979557</v>
      </c>
    </row>
    <row r="41" spans="2:63" ht="17.100000000000001" customHeight="1" thickBot="1" x14ac:dyDescent="0.25">
      <c r="B41" s="66" t="s">
        <v>298</v>
      </c>
      <c r="C41" s="42">
        <f t="shared" si="19"/>
        <v>-0.38461538461538464</v>
      </c>
      <c r="D41" s="42">
        <f t="shared" si="19"/>
        <v>-0.1</v>
      </c>
      <c r="E41" s="42">
        <f t="shared" si="19"/>
        <v>1.2</v>
      </c>
      <c r="F41" s="42">
        <f t="shared" si="19"/>
        <v>0.73333333333333328</v>
      </c>
      <c r="G41" s="42">
        <f t="shared" si="19"/>
        <v>0.6875</v>
      </c>
      <c r="H41" s="42">
        <f t="shared" si="19"/>
        <v>0.61111111111111116</v>
      </c>
      <c r="I41" s="42">
        <f t="shared" si="19"/>
        <v>-0.13636363636363635</v>
      </c>
      <c r="J41" s="42">
        <f t="shared" si="19"/>
        <v>1.1923076923076923</v>
      </c>
      <c r="K41" s="42">
        <f t="shared" si="19"/>
        <v>3.9629629629629628</v>
      </c>
      <c r="L41" s="42">
        <f t="shared" si="19"/>
        <v>7</v>
      </c>
      <c r="M41" s="42">
        <f t="shared" si="19"/>
        <v>5.6842105263157894</v>
      </c>
      <c r="N41" s="42">
        <f t="shared" si="19"/>
        <v>1.8771929824561404</v>
      </c>
      <c r="O41" s="42">
        <f t="shared" si="19"/>
        <v>-7.462686567164179E-3</v>
      </c>
      <c r="P41" s="42">
        <f t="shared" si="19"/>
        <v>0.29741379310344829</v>
      </c>
      <c r="Q41" s="42">
        <f t="shared" si="19"/>
        <v>-0.20472440944881889</v>
      </c>
      <c r="R41" s="42">
        <f t="shared" si="19"/>
        <v>0.4451219512195122</v>
      </c>
      <c r="S41" s="42">
        <f t="shared" si="20"/>
        <v>0.19548872180451127</v>
      </c>
      <c r="T41" s="42">
        <f t="shared" si="20"/>
        <v>-0.57807308970099669</v>
      </c>
      <c r="U41" s="42">
        <v>-5.9405940594059403E-2</v>
      </c>
      <c r="V41" s="42">
        <v>-0.70464135021097052</v>
      </c>
      <c r="W41" s="42">
        <v>0.84905660377358494</v>
      </c>
      <c r="X41" s="42">
        <v>0.73228346456692917</v>
      </c>
      <c r="Y41" s="42">
        <v>1.1368421052631579</v>
      </c>
      <c r="Z41" s="42">
        <v>2.657142857142857</v>
      </c>
      <c r="AA41" s="42">
        <f t="shared" si="28"/>
        <v>-6.4625850340136057E-2</v>
      </c>
      <c r="AB41" s="42">
        <f t="shared" si="29"/>
        <v>-0.14545454545454545</v>
      </c>
      <c r="AC41" s="42">
        <f t="shared" si="30"/>
        <v>-0.52216748768472909</v>
      </c>
      <c r="AD41" s="42">
        <f t="shared" si="31"/>
        <v>-0.421875</v>
      </c>
      <c r="AE41" s="42">
        <f t="shared" si="32"/>
        <v>-0.12727272727272726</v>
      </c>
      <c r="AF41" s="42">
        <f t="shared" si="33"/>
        <v>0.1276595744680851</v>
      </c>
      <c r="AG41" s="42">
        <f t="shared" si="34"/>
        <v>0.4329896907216495</v>
      </c>
      <c r="AH41" s="42">
        <f t="shared" si="35"/>
        <v>0.95945945945945943</v>
      </c>
      <c r="AI41" s="42">
        <f t="shared" si="36"/>
        <v>-0.65416666666666667</v>
      </c>
      <c r="AJ41" s="42">
        <f t="shared" si="37"/>
        <v>-0.30660377358490565</v>
      </c>
      <c r="AK41" s="42">
        <f t="shared" si="38"/>
        <v>-7.1942446043165471E-3</v>
      </c>
      <c r="AL41" s="42">
        <f t="shared" si="39"/>
        <v>-0.37586206896551722</v>
      </c>
      <c r="AM41" s="42">
        <f t="shared" si="40"/>
        <v>1.4457831325301205</v>
      </c>
      <c r="AN41" s="42">
        <f t="shared" si="41"/>
        <v>1.0680272108843538</v>
      </c>
      <c r="AO41" s="42">
        <f t="shared" si="42"/>
        <v>8.6956521739130432E-2</v>
      </c>
      <c r="AP41" s="42">
        <f t="shared" si="21"/>
        <v>0.30386740331491713</v>
      </c>
      <c r="AQ41" s="42">
        <f t="shared" si="21"/>
        <v>3.9408866995073892E-2</v>
      </c>
      <c r="AR41" s="42">
        <f t="shared" si="21"/>
        <v>-0.4375</v>
      </c>
      <c r="AS41" s="42">
        <f t="shared" si="21"/>
        <v>-0.27333333333333332</v>
      </c>
      <c r="AT41" s="42">
        <f t="shared" si="21"/>
        <v>-8.8983050847457626E-2</v>
      </c>
      <c r="AU41" s="42">
        <f t="shared" si="21"/>
        <v>-0.2132701421800948</v>
      </c>
      <c r="AV41" s="42">
        <f t="shared" si="21"/>
        <v>-0.9707602339181286</v>
      </c>
      <c r="AW41" s="42">
        <f t="shared" si="21"/>
        <v>0.1743119266055046</v>
      </c>
      <c r="AX41" s="42">
        <f t="shared" si="22"/>
        <v>0.19069767441860466</v>
      </c>
      <c r="AY41" s="42">
        <f t="shared" si="22"/>
        <v>0.18072289156626506</v>
      </c>
      <c r="AZ41" s="42">
        <f t="shared" si="23"/>
        <v>0.15492957746478872</v>
      </c>
      <c r="BA41" s="42">
        <f t="shared" si="24"/>
        <v>0.6097560975609756</v>
      </c>
      <c r="BB41" s="42">
        <f t="shared" si="25"/>
        <v>3.9772727272727271</v>
      </c>
      <c r="BC41" s="42">
        <f t="shared" si="26"/>
        <v>0.17503805175038051</v>
      </c>
      <c r="BD41" s="42">
        <v>-0.41580310880829013</v>
      </c>
      <c r="BE41" s="42">
        <v>1.1574279379157428</v>
      </c>
      <c r="BF41" s="42">
        <f t="shared" si="43"/>
        <v>-0.27235354573484072</v>
      </c>
      <c r="BG41" s="42">
        <f t="shared" si="44"/>
        <v>0.2443502824858757</v>
      </c>
      <c r="BH41" s="42">
        <f t="shared" si="45"/>
        <v>-0.37684449489216798</v>
      </c>
      <c r="BI41" s="42">
        <f t="shared" si="46"/>
        <v>0.62659380692167577</v>
      </c>
      <c r="BJ41" s="42">
        <f t="shared" si="47"/>
        <v>-0.20940649496080627</v>
      </c>
      <c r="BK41" s="42">
        <f t="shared" si="48"/>
        <v>-0.21388101983002833</v>
      </c>
    </row>
    <row r="42" spans="2:63" ht="17.100000000000001" customHeight="1" thickBot="1" x14ac:dyDescent="0.25">
      <c r="B42" s="66" t="s">
        <v>299</v>
      </c>
      <c r="C42" s="42">
        <f t="shared" si="19"/>
        <v>-0.31428571428571428</v>
      </c>
      <c r="D42" s="42">
        <f t="shared" si="19"/>
        <v>0.74285714285714288</v>
      </c>
      <c r="E42" s="42">
        <f t="shared" si="19"/>
        <v>2.8125</v>
      </c>
      <c r="F42" s="42">
        <f t="shared" si="19"/>
        <v>6</v>
      </c>
      <c r="G42" s="42">
        <f t="shared" si="19"/>
        <v>3.5833333333333335</v>
      </c>
      <c r="H42" s="42">
        <f t="shared" si="19"/>
        <v>0.32786885245901637</v>
      </c>
      <c r="I42" s="42">
        <f t="shared" si="19"/>
        <v>1.6393442622950821E-2</v>
      </c>
      <c r="J42" s="42">
        <f t="shared" si="19"/>
        <v>-0.11428571428571428</v>
      </c>
      <c r="K42" s="42">
        <f t="shared" si="19"/>
        <v>0.11818181818181818</v>
      </c>
      <c r="L42" s="42">
        <f t="shared" si="19"/>
        <v>6.1728395061728392E-2</v>
      </c>
      <c r="M42" s="42">
        <f t="shared" si="19"/>
        <v>8.0645161290322578E-2</v>
      </c>
      <c r="N42" s="42">
        <f t="shared" si="19"/>
        <v>-0.10752688172043011</v>
      </c>
      <c r="O42" s="42">
        <f t="shared" si="19"/>
        <v>-0.25203252032520324</v>
      </c>
      <c r="P42" s="42">
        <f t="shared" si="19"/>
        <v>0.15116279069767441</v>
      </c>
      <c r="Q42" s="42">
        <f t="shared" si="19"/>
        <v>-0.14925373134328357</v>
      </c>
      <c r="R42" s="42">
        <f t="shared" si="19"/>
        <v>-0.15662650602409639</v>
      </c>
      <c r="S42" s="42">
        <f t="shared" si="20"/>
        <v>-0.20652173913043478</v>
      </c>
      <c r="T42" s="42">
        <f t="shared" si="20"/>
        <v>-0.10101010101010101</v>
      </c>
      <c r="U42" s="42">
        <v>-7.0175438596491224E-2</v>
      </c>
      <c r="V42" s="42">
        <v>0</v>
      </c>
      <c r="W42" s="42">
        <v>-0.54794520547945202</v>
      </c>
      <c r="X42" s="42">
        <v>-7.8651685393258425E-2</v>
      </c>
      <c r="Y42" s="42">
        <v>7.5471698113207544E-2</v>
      </c>
      <c r="Z42" s="42">
        <v>1.4285714285714285E-2</v>
      </c>
      <c r="AA42" s="42">
        <f t="shared" si="28"/>
        <v>1.7878787878787878</v>
      </c>
      <c r="AB42" s="42">
        <f t="shared" si="29"/>
        <v>0.3048780487804878</v>
      </c>
      <c r="AC42" s="42">
        <f t="shared" si="30"/>
        <v>0.43859649122807015</v>
      </c>
      <c r="AD42" s="42">
        <f t="shared" si="31"/>
        <v>0.22535211267605634</v>
      </c>
      <c r="AE42" s="42">
        <f t="shared" si="32"/>
        <v>-3.2608695652173912E-2</v>
      </c>
      <c r="AF42" s="42">
        <f t="shared" si="33"/>
        <v>-0.13084112149532709</v>
      </c>
      <c r="AG42" s="42">
        <f t="shared" si="34"/>
        <v>-0.40243902439024393</v>
      </c>
      <c r="AH42" s="42">
        <f t="shared" si="35"/>
        <v>-0.17241379310344829</v>
      </c>
      <c r="AI42" s="42">
        <f t="shared" si="36"/>
        <v>-0.1348314606741573</v>
      </c>
      <c r="AJ42" s="42">
        <f t="shared" si="37"/>
        <v>0.18279569892473119</v>
      </c>
      <c r="AK42" s="42">
        <f t="shared" si="38"/>
        <v>4.0816326530612242E-2</v>
      </c>
      <c r="AL42" s="42">
        <f t="shared" si="39"/>
        <v>0</v>
      </c>
      <c r="AM42" s="42">
        <f t="shared" si="40"/>
        <v>-0.20779220779220781</v>
      </c>
      <c r="AN42" s="42">
        <f t="shared" si="41"/>
        <v>-0.24545454545454545</v>
      </c>
      <c r="AO42" s="42">
        <f t="shared" si="42"/>
        <v>3.9215686274509803E-2</v>
      </c>
      <c r="AP42" s="42">
        <f t="shared" si="21"/>
        <v>-6.9444444444444448E-2</v>
      </c>
      <c r="AQ42" s="42">
        <f t="shared" si="21"/>
        <v>0.34426229508196721</v>
      </c>
      <c r="AR42" s="42">
        <f t="shared" si="21"/>
        <v>0.26506024096385544</v>
      </c>
      <c r="AS42" s="42">
        <f t="shared" si="21"/>
        <v>-0.11320754716981132</v>
      </c>
      <c r="AT42" s="42">
        <f t="shared" si="21"/>
        <v>0.19402985074626866</v>
      </c>
      <c r="AU42" s="42">
        <f t="shared" si="21"/>
        <v>-0.18292682926829268</v>
      </c>
      <c r="AV42" s="42">
        <f t="shared" si="21"/>
        <v>-0.94285714285714284</v>
      </c>
      <c r="AW42" s="42">
        <f t="shared" si="21"/>
        <v>0.85106382978723405</v>
      </c>
      <c r="AX42" s="42">
        <f t="shared" si="22"/>
        <v>0.2</v>
      </c>
      <c r="AY42" s="42">
        <f t="shared" si="22"/>
        <v>-0.14925373134328357</v>
      </c>
      <c r="AZ42" s="42">
        <f t="shared" si="23"/>
        <v>1.4851485148514851</v>
      </c>
      <c r="BA42" s="42">
        <f t="shared" si="24"/>
        <v>0.37848605577689243</v>
      </c>
      <c r="BB42" s="42">
        <f t="shared" si="25"/>
        <v>3.7572254335260118E-2</v>
      </c>
      <c r="BC42" s="42">
        <f t="shared" si="26"/>
        <v>-0.11420612813370473</v>
      </c>
      <c r="BD42" s="42">
        <v>-0.10377358490566038</v>
      </c>
      <c r="BE42" s="42">
        <v>-0.14736842105263157</v>
      </c>
      <c r="BF42" s="42">
        <f t="shared" si="43"/>
        <v>0.51440329218106995</v>
      </c>
      <c r="BG42" s="42">
        <f t="shared" si="44"/>
        <v>-0.1766304347826087</v>
      </c>
      <c r="BH42" s="42">
        <f t="shared" si="45"/>
        <v>2.3102310231023101E-2</v>
      </c>
      <c r="BI42" s="42">
        <f t="shared" si="46"/>
        <v>-0.14838709677419354</v>
      </c>
      <c r="BJ42" s="42">
        <f t="shared" si="47"/>
        <v>0.18939393939393939</v>
      </c>
      <c r="BK42" s="42">
        <f t="shared" si="48"/>
        <v>-0.18471337579617833</v>
      </c>
    </row>
    <row r="43" spans="2:63" ht="17.100000000000001" customHeight="1" thickBot="1" x14ac:dyDescent="0.25">
      <c r="B43" s="66" t="s">
        <v>58</v>
      </c>
      <c r="C43" s="42">
        <f t="shared" si="19"/>
        <v>4.6875E-2</v>
      </c>
      <c r="D43" s="42">
        <f t="shared" si="19"/>
        <v>0.13865546218487396</v>
      </c>
      <c r="E43" s="42">
        <f t="shared" si="19"/>
        <v>-2.6178010471204188E-2</v>
      </c>
      <c r="F43" s="42">
        <f t="shared" si="19"/>
        <v>0.21491228070175439</v>
      </c>
      <c r="G43" s="42">
        <f t="shared" si="19"/>
        <v>0.22388059701492538</v>
      </c>
      <c r="H43" s="42">
        <f t="shared" si="19"/>
        <v>0.56457564575645758</v>
      </c>
      <c r="I43" s="42">
        <f t="shared" si="19"/>
        <v>0.532258064516129</v>
      </c>
      <c r="J43" s="42">
        <f t="shared" si="19"/>
        <v>0.33574007220216606</v>
      </c>
      <c r="K43" s="42">
        <f t="shared" si="19"/>
        <v>0.2225609756097561</v>
      </c>
      <c r="L43" s="42">
        <f t="shared" si="19"/>
        <v>0.12971698113207547</v>
      </c>
      <c r="M43" s="42">
        <f t="shared" si="19"/>
        <v>0.12631578947368421</v>
      </c>
      <c r="N43" s="42">
        <f t="shared" si="19"/>
        <v>0.35135135135135137</v>
      </c>
      <c r="O43" s="42">
        <f t="shared" si="19"/>
        <v>0.3167082294264339</v>
      </c>
      <c r="P43" s="42">
        <f t="shared" si="19"/>
        <v>8.9770354906054284E-2</v>
      </c>
      <c r="Q43" s="42">
        <f t="shared" si="19"/>
        <v>-3.4267912772585667E-2</v>
      </c>
      <c r="R43" s="42">
        <f t="shared" si="19"/>
        <v>-0.26600000000000001</v>
      </c>
      <c r="S43" s="42">
        <f t="shared" si="20"/>
        <v>-0.32386363636363635</v>
      </c>
      <c r="T43" s="42">
        <f t="shared" si="20"/>
        <v>-0.31609195402298851</v>
      </c>
      <c r="U43" s="42">
        <v>-0.33870967741935482</v>
      </c>
      <c r="V43" s="42">
        <v>2.7247956403269755E-2</v>
      </c>
      <c r="W43" s="42">
        <v>1.680672268907563E-2</v>
      </c>
      <c r="X43" s="42">
        <v>8.1232492997198882E-2</v>
      </c>
      <c r="Y43" s="42">
        <v>0.14146341463414633</v>
      </c>
      <c r="Z43" s="42">
        <v>0.11140583554376658</v>
      </c>
      <c r="AA43" s="42">
        <f t="shared" si="28"/>
        <v>0.11294765840220386</v>
      </c>
      <c r="AB43" s="42">
        <f t="shared" si="29"/>
        <v>2.072538860103627E-2</v>
      </c>
      <c r="AC43" s="42">
        <f t="shared" si="30"/>
        <v>0.13247863247863248</v>
      </c>
      <c r="AD43" s="42">
        <f t="shared" si="31"/>
        <v>-0.15990453460620524</v>
      </c>
      <c r="AE43" s="42">
        <f t="shared" si="32"/>
        <v>-0.24257425742574257</v>
      </c>
      <c r="AF43" s="42">
        <f t="shared" si="33"/>
        <v>-1.7766497461928935E-2</v>
      </c>
      <c r="AG43" s="42">
        <f t="shared" si="34"/>
        <v>-0.33207547169811319</v>
      </c>
      <c r="AH43" s="42">
        <f t="shared" si="35"/>
        <v>-3.125E-2</v>
      </c>
      <c r="AI43" s="42">
        <f t="shared" si="36"/>
        <v>8.8235294117647065E-2</v>
      </c>
      <c r="AJ43" s="42">
        <f t="shared" si="37"/>
        <v>-5.9431524547803614E-2</v>
      </c>
      <c r="AK43" s="42">
        <f t="shared" si="38"/>
        <v>0.3615819209039548</v>
      </c>
      <c r="AL43" s="42">
        <f t="shared" si="39"/>
        <v>-0.14369501466275661</v>
      </c>
      <c r="AM43" s="42">
        <f t="shared" si="40"/>
        <v>9.90990990990991E-2</v>
      </c>
      <c r="AN43" s="42">
        <f t="shared" si="41"/>
        <v>-0.13736263736263737</v>
      </c>
      <c r="AO43" s="42">
        <f t="shared" si="42"/>
        <v>-4.1493775933609957E-2</v>
      </c>
      <c r="AP43" s="42">
        <f t="shared" si="21"/>
        <v>0</v>
      </c>
      <c r="AQ43" s="42">
        <f t="shared" si="21"/>
        <v>0.21311475409836064</v>
      </c>
      <c r="AR43" s="42">
        <f t="shared" si="21"/>
        <v>0.2356687898089172</v>
      </c>
      <c r="AS43" s="42">
        <f t="shared" si="21"/>
        <v>9.0909090909090912E-2</v>
      </c>
      <c r="AT43" s="42">
        <f t="shared" si="21"/>
        <v>0.10273972602739725</v>
      </c>
      <c r="AU43" s="42">
        <f t="shared" si="21"/>
        <v>-0.3355855855855856</v>
      </c>
      <c r="AV43" s="42">
        <f t="shared" si="21"/>
        <v>-0.9510309278350515</v>
      </c>
      <c r="AW43" s="42">
        <f t="shared" si="21"/>
        <v>-9.1269841269841265E-2</v>
      </c>
      <c r="AX43" s="42">
        <f t="shared" si="22"/>
        <v>-0.12422360248447205</v>
      </c>
      <c r="AY43" s="42">
        <f t="shared" si="22"/>
        <v>-0.13220338983050847</v>
      </c>
      <c r="AZ43" s="42">
        <f t="shared" si="23"/>
        <v>9.7480832420591454E-2</v>
      </c>
      <c r="BA43" s="42">
        <f t="shared" si="24"/>
        <v>0.40419161676646709</v>
      </c>
      <c r="BB43" s="42">
        <f t="shared" si="25"/>
        <v>0.20895522388059701</v>
      </c>
      <c r="BC43" s="42">
        <f t="shared" si="26"/>
        <v>1.5285126396237508E-2</v>
      </c>
      <c r="BD43" s="42">
        <v>-0.24956572090330051</v>
      </c>
      <c r="BE43" s="42">
        <v>8.1790123456790126E-2</v>
      </c>
      <c r="BF43" s="42">
        <f t="shared" si="43"/>
        <v>9.2724679029957211E-3</v>
      </c>
      <c r="BG43" s="42">
        <f t="shared" si="44"/>
        <v>-0.14416961130742048</v>
      </c>
      <c r="BH43" s="42">
        <f t="shared" si="45"/>
        <v>1.5689512799339389E-2</v>
      </c>
      <c r="BI43" s="42">
        <f t="shared" si="46"/>
        <v>-2.1951219512195121E-2</v>
      </c>
      <c r="BJ43" s="42">
        <f t="shared" si="47"/>
        <v>0.16874480465502908</v>
      </c>
      <c r="BK43" s="42">
        <f t="shared" si="48"/>
        <v>-0.41322901849217641</v>
      </c>
    </row>
    <row r="44" spans="2:63" ht="17.100000000000001" customHeight="1" thickBot="1" x14ac:dyDescent="0.25">
      <c r="B44" s="66" t="s">
        <v>53</v>
      </c>
      <c r="C44" s="42">
        <f t="shared" ref="C44:R45" si="49">+(G22-C22)/C22</f>
        <v>7.5</v>
      </c>
      <c r="D44" s="42">
        <f t="shared" si="49"/>
        <v>1.8666666666666667</v>
      </c>
      <c r="E44" s="42">
        <f t="shared" si="49"/>
        <v>0.4</v>
      </c>
      <c r="F44" s="42">
        <f t="shared" si="49"/>
        <v>-0.42857142857142855</v>
      </c>
      <c r="G44" s="42">
        <f t="shared" si="49"/>
        <v>-0.25490196078431371</v>
      </c>
      <c r="H44" s="42">
        <f t="shared" si="49"/>
        <v>0.2558139534883721</v>
      </c>
      <c r="I44" s="42">
        <f t="shared" si="49"/>
        <v>2.8571428571428571E-2</v>
      </c>
      <c r="J44" s="42">
        <f t="shared" si="49"/>
        <v>0.79166666666666663</v>
      </c>
      <c r="K44" s="42">
        <f t="shared" si="49"/>
        <v>0.34210526315789475</v>
      </c>
      <c r="L44" s="42">
        <f t="shared" si="49"/>
        <v>-1.8518518518518517E-2</v>
      </c>
      <c r="M44" s="42">
        <f t="shared" si="49"/>
        <v>-5.5555555555555552E-2</v>
      </c>
      <c r="N44" s="42">
        <f t="shared" si="49"/>
        <v>-4.6511627906976744E-2</v>
      </c>
      <c r="O44" s="42">
        <f t="shared" si="49"/>
        <v>-0.23529411764705882</v>
      </c>
      <c r="P44" s="42">
        <f t="shared" si="49"/>
        <v>-0.35849056603773582</v>
      </c>
      <c r="Q44" s="42">
        <f t="shared" si="49"/>
        <v>-0.29411764705882354</v>
      </c>
      <c r="R44" s="42">
        <f t="shared" si="49"/>
        <v>0.48780487804878048</v>
      </c>
      <c r="S44" s="42">
        <f t="shared" si="20"/>
        <v>0.69230769230769229</v>
      </c>
      <c r="T44" s="42">
        <f t="shared" si="20"/>
        <v>0.41176470588235292</v>
      </c>
      <c r="U44" s="42">
        <v>-0.375</v>
      </c>
      <c r="V44" s="42">
        <v>-0.36065573770491804</v>
      </c>
      <c r="W44" s="42">
        <v>-0.39393939393939392</v>
      </c>
      <c r="X44" s="42">
        <v>-2.0833333333333332E-2</v>
      </c>
      <c r="Y44" s="42">
        <v>0.8</v>
      </c>
      <c r="Z44" s="42">
        <v>0.23076923076923078</v>
      </c>
      <c r="AA44" s="42">
        <f t="shared" si="28"/>
        <v>-0.47499999999999998</v>
      </c>
      <c r="AB44" s="42">
        <f t="shared" si="29"/>
        <v>-0.36170212765957449</v>
      </c>
      <c r="AC44" s="42">
        <f t="shared" si="30"/>
        <v>-3.7037037037037035E-2</v>
      </c>
      <c r="AD44" s="42">
        <f t="shared" si="31"/>
        <v>0</v>
      </c>
      <c r="AE44" s="42">
        <f t="shared" si="32"/>
        <v>0.8571428571428571</v>
      </c>
      <c r="AF44" s="42">
        <f t="shared" si="33"/>
        <v>0.56666666666666665</v>
      </c>
      <c r="AG44" s="42">
        <f>+(AK22-AG22)/AG22</f>
        <v>-0.15384615384615385</v>
      </c>
      <c r="AH44" s="42">
        <f t="shared" si="35"/>
        <v>-0.20833333333333334</v>
      </c>
      <c r="AI44" s="42">
        <f>+(AM22-AI22)/AI22</f>
        <v>0.30769230769230771</v>
      </c>
      <c r="AJ44" s="42">
        <f t="shared" si="37"/>
        <v>0.23404255319148937</v>
      </c>
      <c r="AK44" s="42">
        <f>+(AO22-AK22)/AK22</f>
        <v>0.22727272727272727</v>
      </c>
      <c r="AL44" s="42">
        <f t="shared" si="39"/>
        <v>0.34210526315789475</v>
      </c>
      <c r="AM44" s="42">
        <f>+(AQ22-AM22)/AM22</f>
        <v>9.8039215686274508E-2</v>
      </c>
      <c r="AN44" s="42">
        <f t="shared" si="41"/>
        <v>-0.34482758620689657</v>
      </c>
      <c r="AO44" s="42">
        <f t="shared" si="41"/>
        <v>-0.14814814814814814</v>
      </c>
      <c r="AP44" s="42">
        <f t="shared" si="41"/>
        <v>-0.29411764705882354</v>
      </c>
      <c r="AQ44" s="42">
        <f t="shared" si="41"/>
        <v>-0.48214285714285715</v>
      </c>
      <c r="AR44" s="42">
        <f t="shared" si="41"/>
        <v>-0.10526315789473684</v>
      </c>
      <c r="AS44" s="42">
        <f t="shared" si="41"/>
        <v>-0.21739130434782608</v>
      </c>
      <c r="AT44" s="42">
        <f t="shared" si="41"/>
        <v>0.63888888888888884</v>
      </c>
      <c r="AU44" s="42">
        <f t="shared" si="41"/>
        <v>-0.13793103448275862</v>
      </c>
      <c r="AV44" s="42">
        <f t="shared" si="41"/>
        <v>-0.73529411764705888</v>
      </c>
      <c r="AW44" s="42">
        <f t="shared" si="41"/>
        <v>0.66666666666666663</v>
      </c>
      <c r="AX44" s="42">
        <f t="shared" si="22"/>
        <v>-0.15254237288135594</v>
      </c>
      <c r="AY44" s="42">
        <f t="shared" si="22"/>
        <v>0.64</v>
      </c>
      <c r="AZ44" s="42">
        <f t="shared" si="23"/>
        <v>0.73863636363636365</v>
      </c>
      <c r="BA44" s="42">
        <f t="shared" si="24"/>
        <v>0.11764705882352941</v>
      </c>
      <c r="BB44" s="42">
        <f t="shared" si="25"/>
        <v>4.6783625730994149E-2</v>
      </c>
      <c r="BC44" s="42">
        <f t="shared" si="26"/>
        <v>-0.11731843575418995</v>
      </c>
      <c r="BD44" s="42">
        <v>6.3291139240506333E-2</v>
      </c>
      <c r="BE44" s="42">
        <v>-3.5714285714285712E-2</v>
      </c>
      <c r="BF44" s="42">
        <f t="shared" si="43"/>
        <v>-0.22839506172839505</v>
      </c>
      <c r="BG44" s="42">
        <f t="shared" si="44"/>
        <v>0.16800000000000001</v>
      </c>
      <c r="BH44" s="42">
        <f t="shared" si="45"/>
        <v>0.28082191780821919</v>
      </c>
      <c r="BI44" s="42">
        <f t="shared" si="46"/>
        <v>-0.18181818181818182</v>
      </c>
      <c r="BJ44" s="42">
        <f t="shared" si="47"/>
        <v>-8.4967320261437912E-2</v>
      </c>
      <c r="BK44" s="42">
        <f t="shared" si="48"/>
        <v>-0.18571428571428572</v>
      </c>
    </row>
    <row r="45" spans="2:63" ht="17.100000000000001" customHeight="1" thickBot="1" x14ac:dyDescent="0.25">
      <c r="B45" s="68" t="s">
        <v>25</v>
      </c>
      <c r="C45" s="78">
        <f t="shared" si="49"/>
        <v>0.35248672139063253</v>
      </c>
      <c r="D45" s="78">
        <f t="shared" si="49"/>
        <v>0.28657397800373524</v>
      </c>
      <c r="E45" s="78">
        <f t="shared" si="49"/>
        <v>0.32731441673832046</v>
      </c>
      <c r="F45" s="78">
        <f t="shared" si="49"/>
        <v>0.21613485851896447</v>
      </c>
      <c r="G45" s="78">
        <f t="shared" si="49"/>
        <v>0.31238843270260619</v>
      </c>
      <c r="H45" s="78">
        <f t="shared" si="49"/>
        <v>0.54903225806451617</v>
      </c>
      <c r="I45" s="78">
        <f t="shared" si="49"/>
        <v>0.37400129561649753</v>
      </c>
      <c r="J45" s="78">
        <f t="shared" si="49"/>
        <v>0.54620462046204621</v>
      </c>
      <c r="K45" s="78">
        <f t="shared" si="49"/>
        <v>0.43131120783460281</v>
      </c>
      <c r="L45" s="78">
        <f t="shared" si="49"/>
        <v>0.257496876301541</v>
      </c>
      <c r="M45" s="78">
        <f>+(Q23-M23)/M23</f>
        <v>0.20367751060820369</v>
      </c>
      <c r="N45" s="78">
        <f t="shared" si="49"/>
        <v>0.11856990394877268</v>
      </c>
      <c r="O45" s="78">
        <f t="shared" si="49"/>
        <v>0.24774303905730305</v>
      </c>
      <c r="P45" s="78">
        <f t="shared" si="49"/>
        <v>0.14879523060362673</v>
      </c>
      <c r="Q45" s="78">
        <f t="shared" si="49"/>
        <v>6.6196631414022725E-2</v>
      </c>
      <c r="R45" s="78">
        <f t="shared" si="49"/>
        <v>7.222593264001527E-2</v>
      </c>
      <c r="S45" s="78">
        <f t="shared" si="20"/>
        <v>-0.23274942878903274</v>
      </c>
      <c r="T45" s="78">
        <f t="shared" si="20"/>
        <v>-0.22999855845466341</v>
      </c>
      <c r="U45" s="110">
        <v>-0.2047514082782268</v>
      </c>
      <c r="V45" s="110">
        <v>-0.10847125823100195</v>
      </c>
      <c r="W45" s="110">
        <v>8.3184435179670432E-2</v>
      </c>
      <c r="X45" s="110">
        <v>3.2949546007675745E-2</v>
      </c>
      <c r="Y45" s="110">
        <v>0.2309824453341546</v>
      </c>
      <c r="Z45" s="110">
        <v>7.9648667531689796E-2</v>
      </c>
      <c r="AA45" s="78">
        <f t="shared" si="28"/>
        <v>-9.2361457813280087E-3</v>
      </c>
      <c r="AB45" s="78">
        <f t="shared" si="29"/>
        <v>-2.3776452324536318E-2</v>
      </c>
      <c r="AC45" s="78">
        <f t="shared" si="30"/>
        <v>-8.8916506609422657E-2</v>
      </c>
      <c r="AD45" s="79">
        <f t="shared" si="31"/>
        <v>-0.13347005742411813</v>
      </c>
      <c r="AE45" s="78">
        <f t="shared" si="32"/>
        <v>-0.1139665742840346</v>
      </c>
      <c r="AF45" s="78">
        <f t="shared" si="33"/>
        <v>-8.7880816873116847E-3</v>
      </c>
      <c r="AG45" s="78">
        <f>+(AK23-AG23)/AG23</f>
        <v>-4.8115079365079368E-2</v>
      </c>
      <c r="AH45" s="79">
        <f t="shared" si="35"/>
        <v>-1.4484521442771939E-2</v>
      </c>
      <c r="AI45" s="78">
        <f>+(AM23-AI23)/AI23</f>
        <v>0.11450236966824645</v>
      </c>
      <c r="AJ45" s="78">
        <f t="shared" si="37"/>
        <v>6.5861690450054883E-3</v>
      </c>
      <c r="AK45" s="78">
        <f>+(AO23-AK23)/AK23</f>
        <v>4.5466388744137574E-2</v>
      </c>
      <c r="AL45" s="79">
        <f t="shared" si="39"/>
        <v>-1.8251681075888569E-2</v>
      </c>
      <c r="AM45" s="78">
        <f>+(AQ23-AM23)/AM23</f>
        <v>-4.5841129443782956E-2</v>
      </c>
      <c r="AN45" s="78">
        <f t="shared" si="41"/>
        <v>4.0013421692811003E-2</v>
      </c>
      <c r="AO45" s="78">
        <f t="shared" si="41"/>
        <v>-1.632398753894081E-2</v>
      </c>
      <c r="AP45" s="78">
        <f t="shared" si="41"/>
        <v>0.12397260273972603</v>
      </c>
      <c r="AQ45" s="78">
        <f t="shared" si="41"/>
        <v>3.618860861039308E-2</v>
      </c>
      <c r="AR45" s="78">
        <f t="shared" si="41"/>
        <v>-0.12130988869172447</v>
      </c>
      <c r="AS45" s="78">
        <f t="shared" si="41"/>
        <v>-9.2348619204459081E-2</v>
      </c>
      <c r="AT45" s="78">
        <f t="shared" si="41"/>
        <v>-0.14485940628536606</v>
      </c>
      <c r="AU45" s="78">
        <f t="shared" si="41"/>
        <v>-0.3153548387096774</v>
      </c>
      <c r="AV45" s="78">
        <f t="shared" si="41"/>
        <v>-0.91307141545805026</v>
      </c>
      <c r="AW45" s="78">
        <f t="shared" si="41"/>
        <v>-0.13105373342637822</v>
      </c>
      <c r="AX45" s="78">
        <f t="shared" si="22"/>
        <v>3.4103634327598491E-2</v>
      </c>
      <c r="AY45" s="78">
        <f t="shared" si="22"/>
        <v>0.12275411483854756</v>
      </c>
      <c r="AZ45" s="129">
        <f t="shared" si="23"/>
        <v>0.29025411575747145</v>
      </c>
      <c r="BA45" s="78">
        <f t="shared" si="24"/>
        <v>0.45329658115858268</v>
      </c>
      <c r="BB45" s="78">
        <f t="shared" si="25"/>
        <v>0.24629080118694363</v>
      </c>
      <c r="BC45" s="78">
        <f t="shared" si="26"/>
        <v>0.13912616593028965</v>
      </c>
      <c r="BD45" s="110">
        <v>-0.19690570591277365</v>
      </c>
      <c r="BE45" s="110">
        <v>9.3587335658706736E-2</v>
      </c>
      <c r="BF45" s="78">
        <f t="shared" si="43"/>
        <v>-6.2166100048567263E-2</v>
      </c>
      <c r="BG45" s="78">
        <f t="shared" si="44"/>
        <v>-4.7149380914269574E-2</v>
      </c>
      <c r="BH45" s="78">
        <f t="shared" si="45"/>
        <v>3.5697522171990417E-2</v>
      </c>
      <c r="BI45" s="78">
        <f t="shared" si="46"/>
        <v>2.5617784562541743E-2</v>
      </c>
      <c r="BJ45" s="78">
        <f t="shared" si="47"/>
        <v>-8.1189822782454998E-2</v>
      </c>
      <c r="BK45" s="78">
        <f t="shared" si="48"/>
        <v>-0.35986027792543096</v>
      </c>
    </row>
    <row r="48" spans="2:63" x14ac:dyDescent="0.2">
      <c r="AQ48" s="128"/>
    </row>
    <row r="50" spans="43:43" x14ac:dyDescent="0.2">
      <c r="AQ50" s="130"/>
    </row>
  </sheetData>
  <mergeCells count="1">
    <mergeCell ref="AE24:AO24"/>
  </mergeCells>
  <pageMargins left="0.7" right="0.7" top="0.75" bottom="0.75" header="0.3" footer="0.3"/>
  <pageSetup paperSize="9" scale="72" fitToWidth="0" orientation="landscape" r:id="rId1"/>
  <ignoredErrors>
    <ignoredError sqref="AZ4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AQ89"/>
  <sheetViews>
    <sheetView zoomScaleNormal="100" workbookViewId="0"/>
  </sheetViews>
  <sheetFormatPr baseColWidth="10" defaultRowHeight="12.75" x14ac:dyDescent="0.2"/>
  <cols>
    <col min="1" max="1" width="11.42578125" style="13"/>
    <col min="2" max="2" width="32" style="13" customWidth="1"/>
    <col min="3" max="53" width="12.28515625" style="13" customWidth="1"/>
    <col min="54" max="16384" width="11.42578125" style="13"/>
  </cols>
  <sheetData>
    <row r="2" spans="2:43" ht="40.5" customHeight="1" x14ac:dyDescent="0.2">
      <c r="B2" s="11"/>
      <c r="C2" s="63"/>
    </row>
    <row r="3" spans="2:43" ht="27.95" customHeight="1" x14ac:dyDescent="0.2">
      <c r="B3" s="65"/>
      <c r="C3" s="63"/>
    </row>
    <row r="4" spans="2:43" ht="15" x14ac:dyDescent="0.2">
      <c r="B4" s="65"/>
      <c r="C4" s="63"/>
    </row>
    <row r="6" spans="2:43" ht="39" customHeight="1" x14ac:dyDescent="0.2">
      <c r="C6" s="44" t="s">
        <v>105</v>
      </c>
      <c r="D6" s="44" t="s">
        <v>109</v>
      </c>
      <c r="E6" s="44" t="s">
        <v>112</v>
      </c>
      <c r="F6" s="72" t="s">
        <v>114</v>
      </c>
      <c r="G6" s="44" t="s">
        <v>118</v>
      </c>
      <c r="H6" s="44" t="s">
        <v>126</v>
      </c>
      <c r="I6" s="44" t="s">
        <v>132</v>
      </c>
      <c r="J6" s="72" t="s">
        <v>136</v>
      </c>
      <c r="K6" s="44" t="s">
        <v>139</v>
      </c>
      <c r="L6" s="44" t="s">
        <v>145</v>
      </c>
      <c r="M6" s="44" t="s">
        <v>147</v>
      </c>
      <c r="N6" s="72" t="s">
        <v>151</v>
      </c>
      <c r="O6" s="44" t="s">
        <v>154</v>
      </c>
      <c r="P6" s="44" t="s">
        <v>157</v>
      </c>
      <c r="Q6" s="44" t="s">
        <v>160</v>
      </c>
      <c r="R6" s="72" t="s">
        <v>162</v>
      </c>
      <c r="S6" s="44" t="s">
        <v>167</v>
      </c>
      <c r="T6" s="44" t="s">
        <v>169</v>
      </c>
      <c r="U6" s="44" t="s">
        <v>172</v>
      </c>
      <c r="V6" s="72" t="s">
        <v>174</v>
      </c>
      <c r="W6" s="44" t="s">
        <v>190</v>
      </c>
      <c r="X6" s="44" t="s">
        <v>197</v>
      </c>
      <c r="Y6" s="44" t="s">
        <v>209</v>
      </c>
      <c r="Z6" s="72" t="s">
        <v>239</v>
      </c>
      <c r="AA6" s="44" t="s">
        <v>258</v>
      </c>
      <c r="AB6" s="44" t="s">
        <v>265</v>
      </c>
      <c r="AC6" s="44" t="s">
        <v>273</v>
      </c>
      <c r="AD6" s="72" t="s">
        <v>281</v>
      </c>
      <c r="AE6" s="44" t="s">
        <v>300</v>
      </c>
      <c r="AF6" s="44" t="s">
        <v>312</v>
      </c>
      <c r="AG6" s="44" t="s">
        <v>314</v>
      </c>
      <c r="AH6" s="72" t="s">
        <v>321</v>
      </c>
      <c r="AI6" s="44" t="s">
        <v>338</v>
      </c>
      <c r="AJ6" s="45" t="s">
        <v>223</v>
      </c>
      <c r="AK6" s="45" t="s">
        <v>224</v>
      </c>
      <c r="AL6" s="45" t="s">
        <v>225</v>
      </c>
      <c r="AM6" s="45" t="s">
        <v>227</v>
      </c>
      <c r="AN6" s="45" t="s">
        <v>228</v>
      </c>
      <c r="AO6" s="45" t="s">
        <v>240</v>
      </c>
      <c r="AP6" s="45" t="s">
        <v>282</v>
      </c>
      <c r="AQ6" s="45" t="s">
        <v>322</v>
      </c>
    </row>
    <row r="7" spans="2:43" ht="17.100000000000001" customHeight="1" thickBot="1" x14ac:dyDescent="0.25">
      <c r="B7" s="66" t="s">
        <v>59</v>
      </c>
      <c r="C7" s="46">
        <v>2521</v>
      </c>
      <c r="D7" s="46">
        <v>2292</v>
      </c>
      <c r="E7" s="46">
        <v>1835</v>
      </c>
      <c r="F7" s="46">
        <v>2618</v>
      </c>
      <c r="G7" s="46">
        <v>2634</v>
      </c>
      <c r="H7" s="46">
        <v>2864</v>
      </c>
      <c r="I7" s="46">
        <v>2105</v>
      </c>
      <c r="J7" s="46">
        <v>2741</v>
      </c>
      <c r="K7" s="46">
        <v>2857</v>
      </c>
      <c r="L7" s="46">
        <v>3076</v>
      </c>
      <c r="M7" s="46">
        <v>2157</v>
      </c>
      <c r="N7" s="46">
        <v>2604</v>
      </c>
      <c r="O7" s="46">
        <v>2554</v>
      </c>
      <c r="P7" s="46">
        <v>3007</v>
      </c>
      <c r="Q7" s="46">
        <v>1956</v>
      </c>
      <c r="R7" s="46">
        <v>2481</v>
      </c>
      <c r="S7" s="46">
        <v>2927</v>
      </c>
      <c r="T7" s="46">
        <v>2947</v>
      </c>
      <c r="U7" s="46">
        <v>1982</v>
      </c>
      <c r="V7" s="46">
        <v>2581</v>
      </c>
      <c r="W7" s="46">
        <v>2829</v>
      </c>
      <c r="X7" s="46">
        <v>2718</v>
      </c>
      <c r="Y7" s="46">
        <v>1894</v>
      </c>
      <c r="Z7" s="46">
        <v>2354</v>
      </c>
      <c r="AA7" s="46">
        <v>2496</v>
      </c>
      <c r="AB7" s="46">
        <v>2433</v>
      </c>
      <c r="AC7" s="46">
        <v>1754</v>
      </c>
      <c r="AD7" s="46">
        <v>2123</v>
      </c>
      <c r="AE7" s="46">
        <v>1443</v>
      </c>
      <c r="AF7" s="46">
        <v>275</v>
      </c>
      <c r="AG7" s="46">
        <v>1168</v>
      </c>
      <c r="AH7" s="46">
        <v>1631</v>
      </c>
      <c r="AI7" s="46">
        <v>1778</v>
      </c>
      <c r="AJ7" s="46">
        <f t="shared" ref="AJ7:AJ24" si="0">+C7+D7+E7+F7</f>
        <v>9266</v>
      </c>
      <c r="AK7" s="46">
        <f t="shared" ref="AK7:AK24" si="1">+G7+H7+I7+J7</f>
        <v>10344</v>
      </c>
      <c r="AL7" s="46">
        <f t="shared" ref="AL7:AL24" si="2">+K7+L7+M7+N7</f>
        <v>10694</v>
      </c>
      <c r="AM7" s="46">
        <f t="shared" ref="AM7:AM24" si="3">+O7+P7+Q7+R7</f>
        <v>9998</v>
      </c>
      <c r="AN7" s="46">
        <f t="shared" ref="AN7:AN24" si="4">+S7+T7+U7+V7</f>
        <v>10437</v>
      </c>
      <c r="AO7" s="46">
        <f t="shared" ref="AO7:AO24" si="5">+W7+X7+Y7+Z7</f>
        <v>9795</v>
      </c>
      <c r="AP7" s="46">
        <f t="shared" ref="AP7:AP24" si="6">+AA7+AB7+AC7+AD7</f>
        <v>8806</v>
      </c>
      <c r="AQ7" s="46">
        <f t="shared" ref="AQ7:AQ24" si="7">+AE7+AF7+AG7+AH7</f>
        <v>4517</v>
      </c>
    </row>
    <row r="8" spans="2:43" ht="17.100000000000001" customHeight="1" thickBot="1" x14ac:dyDescent="0.25">
      <c r="B8" s="66" t="s">
        <v>60</v>
      </c>
      <c r="C8" s="46">
        <v>521</v>
      </c>
      <c r="D8" s="46">
        <v>497</v>
      </c>
      <c r="E8" s="46">
        <v>331</v>
      </c>
      <c r="F8" s="46">
        <v>438</v>
      </c>
      <c r="G8" s="46">
        <v>477</v>
      </c>
      <c r="H8" s="46">
        <v>464</v>
      </c>
      <c r="I8" s="46">
        <v>332</v>
      </c>
      <c r="J8" s="46">
        <v>463</v>
      </c>
      <c r="K8" s="46">
        <v>510</v>
      </c>
      <c r="L8" s="46">
        <v>495</v>
      </c>
      <c r="M8" s="46">
        <v>335</v>
      </c>
      <c r="N8" s="46">
        <v>409</v>
      </c>
      <c r="O8" s="46">
        <v>486</v>
      </c>
      <c r="P8" s="46">
        <v>506</v>
      </c>
      <c r="Q8" s="46">
        <v>333</v>
      </c>
      <c r="R8" s="46">
        <v>398</v>
      </c>
      <c r="S8" s="46">
        <v>480</v>
      </c>
      <c r="T8" s="46">
        <v>506</v>
      </c>
      <c r="U8" s="46">
        <v>376</v>
      </c>
      <c r="V8" s="46">
        <v>427</v>
      </c>
      <c r="W8" s="46">
        <v>436</v>
      </c>
      <c r="X8" s="46">
        <v>487</v>
      </c>
      <c r="Y8" s="46">
        <v>266</v>
      </c>
      <c r="Z8" s="46">
        <v>376</v>
      </c>
      <c r="AA8" s="46">
        <v>367</v>
      </c>
      <c r="AB8" s="46">
        <v>340</v>
      </c>
      <c r="AC8" s="46">
        <v>238</v>
      </c>
      <c r="AD8" s="46">
        <v>289</v>
      </c>
      <c r="AE8" s="46">
        <v>247</v>
      </c>
      <c r="AF8" s="46">
        <v>62</v>
      </c>
      <c r="AG8" s="46">
        <v>230</v>
      </c>
      <c r="AH8" s="46">
        <v>252</v>
      </c>
      <c r="AI8" s="46">
        <v>214</v>
      </c>
      <c r="AJ8" s="46">
        <f t="shared" si="0"/>
        <v>1787</v>
      </c>
      <c r="AK8" s="46">
        <f t="shared" si="1"/>
        <v>1736</v>
      </c>
      <c r="AL8" s="46">
        <f t="shared" si="2"/>
        <v>1749</v>
      </c>
      <c r="AM8" s="46">
        <f t="shared" si="3"/>
        <v>1723</v>
      </c>
      <c r="AN8" s="46">
        <f t="shared" si="4"/>
        <v>1789</v>
      </c>
      <c r="AO8" s="46">
        <f t="shared" si="5"/>
        <v>1565</v>
      </c>
      <c r="AP8" s="46">
        <f t="shared" si="6"/>
        <v>1234</v>
      </c>
      <c r="AQ8" s="46">
        <f t="shared" si="7"/>
        <v>791</v>
      </c>
    </row>
    <row r="9" spans="2:43" ht="17.100000000000001" customHeight="1" thickBot="1" x14ac:dyDescent="0.25">
      <c r="B9" s="66" t="s">
        <v>296</v>
      </c>
      <c r="C9" s="46">
        <v>336</v>
      </c>
      <c r="D9" s="46">
        <v>306</v>
      </c>
      <c r="E9" s="46">
        <v>236</v>
      </c>
      <c r="F9" s="46">
        <v>300</v>
      </c>
      <c r="G9" s="46">
        <v>361</v>
      </c>
      <c r="H9" s="46">
        <v>335</v>
      </c>
      <c r="I9" s="46">
        <v>248</v>
      </c>
      <c r="J9" s="46">
        <v>297</v>
      </c>
      <c r="K9" s="46">
        <v>336</v>
      </c>
      <c r="L9" s="46">
        <v>318</v>
      </c>
      <c r="M9" s="46">
        <v>248</v>
      </c>
      <c r="N9" s="46">
        <v>326</v>
      </c>
      <c r="O9" s="46">
        <v>310</v>
      </c>
      <c r="P9" s="46">
        <v>348</v>
      </c>
      <c r="Q9" s="46">
        <v>213</v>
      </c>
      <c r="R9" s="46">
        <v>273</v>
      </c>
      <c r="S9" s="46">
        <v>293</v>
      </c>
      <c r="T9" s="46">
        <v>294</v>
      </c>
      <c r="U9" s="46">
        <v>211</v>
      </c>
      <c r="V9" s="46">
        <v>287</v>
      </c>
      <c r="W9" s="46">
        <v>297</v>
      </c>
      <c r="X9" s="46">
        <v>304</v>
      </c>
      <c r="Y9" s="46">
        <v>210</v>
      </c>
      <c r="Z9" s="46">
        <v>280</v>
      </c>
      <c r="AA9" s="46">
        <v>316</v>
      </c>
      <c r="AB9" s="46">
        <v>265</v>
      </c>
      <c r="AC9" s="46">
        <v>186</v>
      </c>
      <c r="AD9" s="46">
        <v>233</v>
      </c>
      <c r="AE9" s="46">
        <v>184</v>
      </c>
      <c r="AF9" s="46">
        <v>43</v>
      </c>
      <c r="AG9" s="46">
        <v>208</v>
      </c>
      <c r="AH9" s="46">
        <v>281</v>
      </c>
      <c r="AI9" s="46">
        <v>214</v>
      </c>
      <c r="AJ9" s="46">
        <f t="shared" si="0"/>
        <v>1178</v>
      </c>
      <c r="AK9" s="46">
        <f t="shared" si="1"/>
        <v>1241</v>
      </c>
      <c r="AL9" s="46">
        <f t="shared" si="2"/>
        <v>1228</v>
      </c>
      <c r="AM9" s="46">
        <f t="shared" si="3"/>
        <v>1144</v>
      </c>
      <c r="AN9" s="46">
        <f t="shared" si="4"/>
        <v>1085</v>
      </c>
      <c r="AO9" s="46">
        <f t="shared" si="5"/>
        <v>1091</v>
      </c>
      <c r="AP9" s="46">
        <f t="shared" si="6"/>
        <v>1000</v>
      </c>
      <c r="AQ9" s="46">
        <f t="shared" si="7"/>
        <v>716</v>
      </c>
    </row>
    <row r="10" spans="2:43" ht="17.100000000000001" customHeight="1" thickBot="1" x14ac:dyDescent="0.25">
      <c r="B10" s="66" t="s">
        <v>54</v>
      </c>
      <c r="C10" s="46">
        <v>725</v>
      </c>
      <c r="D10" s="46">
        <v>633</v>
      </c>
      <c r="E10" s="46">
        <v>510</v>
      </c>
      <c r="F10" s="46">
        <v>578</v>
      </c>
      <c r="G10" s="46">
        <v>691</v>
      </c>
      <c r="H10" s="46">
        <v>693</v>
      </c>
      <c r="I10" s="46">
        <v>492</v>
      </c>
      <c r="J10" s="46">
        <v>642</v>
      </c>
      <c r="K10" s="46">
        <v>573</v>
      </c>
      <c r="L10" s="46">
        <v>645</v>
      </c>
      <c r="M10" s="46">
        <v>506</v>
      </c>
      <c r="N10" s="46">
        <v>623</v>
      </c>
      <c r="O10" s="46">
        <v>626</v>
      </c>
      <c r="P10" s="46">
        <v>653</v>
      </c>
      <c r="Q10" s="46">
        <v>455</v>
      </c>
      <c r="R10" s="46">
        <v>557</v>
      </c>
      <c r="S10" s="46">
        <v>586</v>
      </c>
      <c r="T10" s="46">
        <v>593</v>
      </c>
      <c r="U10" s="46">
        <v>445</v>
      </c>
      <c r="V10" s="46">
        <v>505</v>
      </c>
      <c r="W10" s="46">
        <v>509</v>
      </c>
      <c r="X10" s="46">
        <v>597</v>
      </c>
      <c r="Y10" s="46">
        <v>452</v>
      </c>
      <c r="Z10" s="46">
        <v>443</v>
      </c>
      <c r="AA10" s="46">
        <v>486</v>
      </c>
      <c r="AB10" s="46">
        <v>527</v>
      </c>
      <c r="AC10" s="46">
        <v>396</v>
      </c>
      <c r="AD10" s="46">
        <v>425</v>
      </c>
      <c r="AE10" s="46">
        <v>323</v>
      </c>
      <c r="AF10" s="46">
        <v>31</v>
      </c>
      <c r="AG10" s="46">
        <v>334</v>
      </c>
      <c r="AH10" s="46">
        <v>421</v>
      </c>
      <c r="AI10" s="46">
        <v>445</v>
      </c>
      <c r="AJ10" s="46">
        <f t="shared" si="0"/>
        <v>2446</v>
      </c>
      <c r="AK10" s="46">
        <f t="shared" si="1"/>
        <v>2518</v>
      </c>
      <c r="AL10" s="46">
        <f t="shared" si="2"/>
        <v>2347</v>
      </c>
      <c r="AM10" s="46">
        <f t="shared" si="3"/>
        <v>2291</v>
      </c>
      <c r="AN10" s="46">
        <f t="shared" si="4"/>
        <v>2129</v>
      </c>
      <c r="AO10" s="46">
        <f t="shared" si="5"/>
        <v>2001</v>
      </c>
      <c r="AP10" s="46">
        <f t="shared" si="6"/>
        <v>1834</v>
      </c>
      <c r="AQ10" s="46">
        <f t="shared" si="7"/>
        <v>1109</v>
      </c>
    </row>
    <row r="11" spans="2:43" ht="17.100000000000001" customHeight="1" thickBot="1" x14ac:dyDescent="0.25">
      <c r="B11" s="66" t="s">
        <v>8</v>
      </c>
      <c r="C11" s="46">
        <v>1180</v>
      </c>
      <c r="D11" s="46">
        <v>1280</v>
      </c>
      <c r="E11" s="46">
        <v>741</v>
      </c>
      <c r="F11" s="46">
        <v>1130</v>
      </c>
      <c r="G11" s="46">
        <v>1367</v>
      </c>
      <c r="H11" s="46">
        <v>1151</v>
      </c>
      <c r="I11" s="46">
        <v>817</v>
      </c>
      <c r="J11" s="46">
        <v>963</v>
      </c>
      <c r="K11" s="46">
        <v>1204</v>
      </c>
      <c r="L11" s="46">
        <v>1189</v>
      </c>
      <c r="M11" s="46">
        <v>938</v>
      </c>
      <c r="N11" s="46">
        <v>1060</v>
      </c>
      <c r="O11" s="46">
        <v>1008</v>
      </c>
      <c r="P11" s="46">
        <v>1081</v>
      </c>
      <c r="Q11" s="46">
        <v>735</v>
      </c>
      <c r="R11" s="46">
        <v>866</v>
      </c>
      <c r="S11" s="46">
        <v>947</v>
      </c>
      <c r="T11" s="46">
        <v>989</v>
      </c>
      <c r="U11" s="46">
        <v>707</v>
      </c>
      <c r="V11" s="46">
        <v>881</v>
      </c>
      <c r="W11" s="46">
        <v>890</v>
      </c>
      <c r="X11" s="46">
        <v>1110</v>
      </c>
      <c r="Y11" s="46">
        <v>785</v>
      </c>
      <c r="Z11" s="46">
        <v>1023</v>
      </c>
      <c r="AA11" s="46">
        <v>1009</v>
      </c>
      <c r="AB11" s="46">
        <v>904</v>
      </c>
      <c r="AC11" s="46">
        <v>637</v>
      </c>
      <c r="AD11" s="46">
        <v>783</v>
      </c>
      <c r="AE11" s="46">
        <v>590</v>
      </c>
      <c r="AF11" s="46">
        <v>66</v>
      </c>
      <c r="AG11" s="46">
        <v>420</v>
      </c>
      <c r="AH11" s="46">
        <v>703</v>
      </c>
      <c r="AI11" s="46">
        <v>751</v>
      </c>
      <c r="AJ11" s="46">
        <f t="shared" si="0"/>
        <v>4331</v>
      </c>
      <c r="AK11" s="46">
        <f t="shared" si="1"/>
        <v>4298</v>
      </c>
      <c r="AL11" s="46">
        <f t="shared" si="2"/>
        <v>4391</v>
      </c>
      <c r="AM11" s="46">
        <f t="shared" si="3"/>
        <v>3690</v>
      </c>
      <c r="AN11" s="46">
        <f t="shared" si="4"/>
        <v>3524</v>
      </c>
      <c r="AO11" s="46">
        <f t="shared" si="5"/>
        <v>3808</v>
      </c>
      <c r="AP11" s="46">
        <f t="shared" si="6"/>
        <v>3333</v>
      </c>
      <c r="AQ11" s="46">
        <f t="shared" si="7"/>
        <v>1779</v>
      </c>
    </row>
    <row r="12" spans="2:43" ht="17.100000000000001" customHeight="1" thickBot="1" x14ac:dyDescent="0.25">
      <c r="B12" s="66" t="s">
        <v>9</v>
      </c>
      <c r="C12" s="46">
        <v>219</v>
      </c>
      <c r="D12" s="46">
        <v>202</v>
      </c>
      <c r="E12" s="46">
        <v>126</v>
      </c>
      <c r="F12" s="46">
        <v>169</v>
      </c>
      <c r="G12" s="46">
        <v>132</v>
      </c>
      <c r="H12" s="46">
        <v>186</v>
      </c>
      <c r="I12" s="46">
        <v>125</v>
      </c>
      <c r="J12" s="46">
        <v>182</v>
      </c>
      <c r="K12" s="46">
        <v>230</v>
      </c>
      <c r="L12" s="46">
        <v>232</v>
      </c>
      <c r="M12" s="46">
        <v>138</v>
      </c>
      <c r="N12" s="46">
        <v>199</v>
      </c>
      <c r="O12" s="46">
        <v>172</v>
      </c>
      <c r="P12" s="46">
        <v>254</v>
      </c>
      <c r="Q12" s="46">
        <v>123</v>
      </c>
      <c r="R12" s="46">
        <v>172</v>
      </c>
      <c r="S12" s="46">
        <v>211</v>
      </c>
      <c r="T12" s="46">
        <v>194</v>
      </c>
      <c r="U12" s="46">
        <v>137</v>
      </c>
      <c r="V12" s="46">
        <v>163</v>
      </c>
      <c r="W12" s="46">
        <v>141</v>
      </c>
      <c r="X12" s="46">
        <v>182</v>
      </c>
      <c r="Y12" s="46">
        <v>118</v>
      </c>
      <c r="Z12" s="46">
        <v>135</v>
      </c>
      <c r="AA12" s="46">
        <v>144</v>
      </c>
      <c r="AB12" s="46">
        <v>164</v>
      </c>
      <c r="AC12" s="46">
        <v>113</v>
      </c>
      <c r="AD12" s="46">
        <v>143</v>
      </c>
      <c r="AE12" s="46">
        <v>118</v>
      </c>
      <c r="AF12" s="46">
        <v>58</v>
      </c>
      <c r="AG12" s="46">
        <v>125</v>
      </c>
      <c r="AH12" s="46">
        <v>160</v>
      </c>
      <c r="AI12" s="46">
        <v>139</v>
      </c>
      <c r="AJ12" s="46">
        <f t="shared" si="0"/>
        <v>716</v>
      </c>
      <c r="AK12" s="46">
        <f t="shared" si="1"/>
        <v>625</v>
      </c>
      <c r="AL12" s="46">
        <f t="shared" si="2"/>
        <v>799</v>
      </c>
      <c r="AM12" s="46">
        <f t="shared" si="3"/>
        <v>721</v>
      </c>
      <c r="AN12" s="46">
        <f t="shared" si="4"/>
        <v>705</v>
      </c>
      <c r="AO12" s="46">
        <f t="shared" si="5"/>
        <v>576</v>
      </c>
      <c r="AP12" s="46">
        <f t="shared" si="6"/>
        <v>564</v>
      </c>
      <c r="AQ12" s="46">
        <f t="shared" si="7"/>
        <v>461</v>
      </c>
    </row>
    <row r="13" spans="2:43" ht="17.100000000000001" customHeight="1" thickBot="1" x14ac:dyDescent="0.25">
      <c r="B13" s="66" t="s">
        <v>61</v>
      </c>
      <c r="C13" s="46">
        <v>756</v>
      </c>
      <c r="D13" s="46">
        <v>762</v>
      </c>
      <c r="E13" s="46">
        <v>533</v>
      </c>
      <c r="F13" s="46">
        <v>717</v>
      </c>
      <c r="G13" s="46">
        <v>744</v>
      </c>
      <c r="H13" s="46">
        <v>816</v>
      </c>
      <c r="I13" s="46">
        <v>541</v>
      </c>
      <c r="J13" s="46">
        <v>697</v>
      </c>
      <c r="K13" s="46">
        <v>788</v>
      </c>
      <c r="L13" s="46">
        <v>793</v>
      </c>
      <c r="M13" s="46">
        <v>468</v>
      </c>
      <c r="N13" s="46">
        <v>670</v>
      </c>
      <c r="O13" s="46">
        <v>727</v>
      </c>
      <c r="P13" s="46">
        <v>826</v>
      </c>
      <c r="Q13" s="46">
        <v>520</v>
      </c>
      <c r="R13" s="46">
        <v>647</v>
      </c>
      <c r="S13" s="46">
        <v>774</v>
      </c>
      <c r="T13" s="46">
        <v>726</v>
      </c>
      <c r="U13" s="46">
        <v>533</v>
      </c>
      <c r="V13" s="46">
        <v>683</v>
      </c>
      <c r="W13" s="46">
        <v>662</v>
      </c>
      <c r="X13" s="46">
        <v>681</v>
      </c>
      <c r="Y13" s="46">
        <v>498</v>
      </c>
      <c r="Z13" s="46">
        <v>663</v>
      </c>
      <c r="AA13" s="46">
        <v>694</v>
      </c>
      <c r="AB13" s="46">
        <v>553</v>
      </c>
      <c r="AC13" s="46">
        <v>414</v>
      </c>
      <c r="AD13" s="46">
        <v>578</v>
      </c>
      <c r="AE13" s="46">
        <v>436</v>
      </c>
      <c r="AF13" s="46">
        <v>126</v>
      </c>
      <c r="AG13" s="46">
        <v>425</v>
      </c>
      <c r="AH13" s="46">
        <v>590</v>
      </c>
      <c r="AI13" s="46">
        <v>455</v>
      </c>
      <c r="AJ13" s="46">
        <f t="shared" si="0"/>
        <v>2768</v>
      </c>
      <c r="AK13" s="46">
        <f t="shared" si="1"/>
        <v>2798</v>
      </c>
      <c r="AL13" s="46">
        <f t="shared" si="2"/>
        <v>2719</v>
      </c>
      <c r="AM13" s="46">
        <f t="shared" si="3"/>
        <v>2720</v>
      </c>
      <c r="AN13" s="46">
        <f t="shared" si="4"/>
        <v>2716</v>
      </c>
      <c r="AO13" s="46">
        <f t="shared" si="5"/>
        <v>2504</v>
      </c>
      <c r="AP13" s="46">
        <f t="shared" si="6"/>
        <v>2239</v>
      </c>
      <c r="AQ13" s="46">
        <f t="shared" si="7"/>
        <v>1577</v>
      </c>
    </row>
    <row r="14" spans="2:43" ht="17.100000000000001" customHeight="1" thickBot="1" x14ac:dyDescent="0.25">
      <c r="B14" s="66" t="s">
        <v>56</v>
      </c>
      <c r="C14" s="46">
        <v>699</v>
      </c>
      <c r="D14" s="46">
        <v>842</v>
      </c>
      <c r="E14" s="46">
        <v>580</v>
      </c>
      <c r="F14" s="46">
        <v>641</v>
      </c>
      <c r="G14" s="46">
        <v>597</v>
      </c>
      <c r="H14" s="46">
        <v>666</v>
      </c>
      <c r="I14" s="46">
        <v>469</v>
      </c>
      <c r="J14" s="46">
        <v>567</v>
      </c>
      <c r="K14" s="46">
        <v>757</v>
      </c>
      <c r="L14" s="46">
        <v>724</v>
      </c>
      <c r="M14" s="46">
        <v>540</v>
      </c>
      <c r="N14" s="46">
        <v>643</v>
      </c>
      <c r="O14" s="46">
        <v>611</v>
      </c>
      <c r="P14" s="46">
        <v>620</v>
      </c>
      <c r="Q14" s="46">
        <v>499</v>
      </c>
      <c r="R14" s="46">
        <v>634</v>
      </c>
      <c r="S14" s="46">
        <v>712</v>
      </c>
      <c r="T14" s="46">
        <v>703</v>
      </c>
      <c r="U14" s="46">
        <v>459</v>
      </c>
      <c r="V14" s="46">
        <v>546</v>
      </c>
      <c r="W14" s="46">
        <v>667</v>
      </c>
      <c r="X14" s="46">
        <v>692</v>
      </c>
      <c r="Y14" s="46">
        <v>505</v>
      </c>
      <c r="Z14" s="46">
        <v>537</v>
      </c>
      <c r="AA14" s="46">
        <v>507</v>
      </c>
      <c r="AB14" s="46">
        <v>498</v>
      </c>
      <c r="AC14" s="46">
        <v>302</v>
      </c>
      <c r="AD14" s="46">
        <v>438</v>
      </c>
      <c r="AE14" s="46">
        <v>296</v>
      </c>
      <c r="AF14" s="46">
        <v>64</v>
      </c>
      <c r="AG14" s="46">
        <v>249</v>
      </c>
      <c r="AH14" s="46">
        <v>371</v>
      </c>
      <c r="AI14" s="46">
        <v>404</v>
      </c>
      <c r="AJ14" s="46">
        <f t="shared" si="0"/>
        <v>2762</v>
      </c>
      <c r="AK14" s="46">
        <f t="shared" si="1"/>
        <v>2299</v>
      </c>
      <c r="AL14" s="46">
        <f t="shared" si="2"/>
        <v>2664</v>
      </c>
      <c r="AM14" s="46">
        <f t="shared" si="3"/>
        <v>2364</v>
      </c>
      <c r="AN14" s="46">
        <f t="shared" si="4"/>
        <v>2420</v>
      </c>
      <c r="AO14" s="46">
        <f t="shared" si="5"/>
        <v>2401</v>
      </c>
      <c r="AP14" s="46">
        <f t="shared" si="6"/>
        <v>1745</v>
      </c>
      <c r="AQ14" s="46">
        <f t="shared" si="7"/>
        <v>980</v>
      </c>
    </row>
    <row r="15" spans="2:43" ht="17.100000000000001" customHeight="1" thickBot="1" x14ac:dyDescent="0.25">
      <c r="B15" s="66" t="s">
        <v>29</v>
      </c>
      <c r="C15" s="46">
        <v>4778</v>
      </c>
      <c r="D15" s="46">
        <v>4478</v>
      </c>
      <c r="E15" s="46">
        <v>2793</v>
      </c>
      <c r="F15" s="46">
        <v>3959</v>
      </c>
      <c r="G15" s="46">
        <v>4276</v>
      </c>
      <c r="H15" s="46">
        <v>4366</v>
      </c>
      <c r="I15" s="46">
        <v>2958</v>
      </c>
      <c r="J15" s="46">
        <v>4006</v>
      </c>
      <c r="K15" s="46">
        <v>4420</v>
      </c>
      <c r="L15" s="46">
        <v>4319</v>
      </c>
      <c r="M15" s="46">
        <v>2895</v>
      </c>
      <c r="N15" s="46">
        <v>3923</v>
      </c>
      <c r="O15" s="46">
        <v>3704</v>
      </c>
      <c r="P15" s="46">
        <v>4145</v>
      </c>
      <c r="Q15" s="46">
        <v>2815</v>
      </c>
      <c r="R15" s="46">
        <v>3405</v>
      </c>
      <c r="S15" s="46">
        <v>3728</v>
      </c>
      <c r="T15" s="46">
        <v>3625</v>
      </c>
      <c r="U15" s="46">
        <v>2545</v>
      </c>
      <c r="V15" s="46">
        <v>3410</v>
      </c>
      <c r="W15" s="46">
        <v>3807</v>
      </c>
      <c r="X15" s="46">
        <v>4170</v>
      </c>
      <c r="Y15" s="46">
        <v>2531</v>
      </c>
      <c r="Z15" s="46">
        <v>3433</v>
      </c>
      <c r="AA15" s="46">
        <v>3554</v>
      </c>
      <c r="AB15" s="46">
        <v>3414</v>
      </c>
      <c r="AC15" s="46">
        <v>2244</v>
      </c>
      <c r="AD15" s="46">
        <v>3234</v>
      </c>
      <c r="AE15" s="46">
        <v>2178</v>
      </c>
      <c r="AF15" s="46">
        <v>148</v>
      </c>
      <c r="AG15" s="46">
        <v>1117</v>
      </c>
      <c r="AH15" s="46">
        <v>2294</v>
      </c>
      <c r="AI15" s="46">
        <v>2437</v>
      </c>
      <c r="AJ15" s="46">
        <f t="shared" si="0"/>
        <v>16008</v>
      </c>
      <c r="AK15" s="46">
        <f t="shared" si="1"/>
        <v>15606</v>
      </c>
      <c r="AL15" s="46">
        <f t="shared" si="2"/>
        <v>15557</v>
      </c>
      <c r="AM15" s="46">
        <f t="shared" si="3"/>
        <v>14069</v>
      </c>
      <c r="AN15" s="46">
        <f t="shared" si="4"/>
        <v>13308</v>
      </c>
      <c r="AO15" s="46">
        <f t="shared" si="5"/>
        <v>13941</v>
      </c>
      <c r="AP15" s="46">
        <f t="shared" si="6"/>
        <v>12446</v>
      </c>
      <c r="AQ15" s="46">
        <f t="shared" si="7"/>
        <v>5737</v>
      </c>
    </row>
    <row r="16" spans="2:43" ht="17.100000000000001" customHeight="1" thickBot="1" x14ac:dyDescent="0.25">
      <c r="B16" s="66" t="s">
        <v>55</v>
      </c>
      <c r="C16" s="46">
        <v>2990</v>
      </c>
      <c r="D16" s="46">
        <v>2467</v>
      </c>
      <c r="E16" s="46">
        <v>1933</v>
      </c>
      <c r="F16" s="46">
        <v>2386</v>
      </c>
      <c r="G16" s="46">
        <v>2721</v>
      </c>
      <c r="H16" s="46">
        <v>2901</v>
      </c>
      <c r="I16" s="46">
        <v>2189</v>
      </c>
      <c r="J16" s="46">
        <v>2660</v>
      </c>
      <c r="K16" s="46">
        <v>2793</v>
      </c>
      <c r="L16" s="46">
        <v>2681</v>
      </c>
      <c r="M16" s="46">
        <v>2117</v>
      </c>
      <c r="N16" s="46">
        <v>2446</v>
      </c>
      <c r="O16" s="46">
        <v>2658</v>
      </c>
      <c r="P16" s="46">
        <v>2901</v>
      </c>
      <c r="Q16" s="46">
        <v>1767</v>
      </c>
      <c r="R16" s="46">
        <v>2309</v>
      </c>
      <c r="S16" s="46">
        <v>2358</v>
      </c>
      <c r="T16" s="46">
        <v>2287</v>
      </c>
      <c r="U16" s="46">
        <v>1463</v>
      </c>
      <c r="V16" s="46">
        <v>2099</v>
      </c>
      <c r="W16" s="46">
        <v>2116</v>
      </c>
      <c r="X16" s="46">
        <v>2245</v>
      </c>
      <c r="Y16" s="46">
        <v>1575</v>
      </c>
      <c r="Z16" s="46">
        <v>2147</v>
      </c>
      <c r="AA16" s="46">
        <v>2119</v>
      </c>
      <c r="AB16" s="46">
        <v>1960</v>
      </c>
      <c r="AC16" s="46">
        <v>1440</v>
      </c>
      <c r="AD16" s="46">
        <v>1871</v>
      </c>
      <c r="AE16" s="46">
        <v>1454</v>
      </c>
      <c r="AF16" s="46">
        <v>195</v>
      </c>
      <c r="AG16" s="46">
        <v>1137</v>
      </c>
      <c r="AH16" s="46">
        <v>1715</v>
      </c>
      <c r="AI16" s="46">
        <v>1553</v>
      </c>
      <c r="AJ16" s="46">
        <f t="shared" si="0"/>
        <v>9776</v>
      </c>
      <c r="AK16" s="46">
        <f t="shared" si="1"/>
        <v>10471</v>
      </c>
      <c r="AL16" s="46">
        <f t="shared" si="2"/>
        <v>10037</v>
      </c>
      <c r="AM16" s="46">
        <f t="shared" si="3"/>
        <v>9635</v>
      </c>
      <c r="AN16" s="46">
        <f t="shared" si="4"/>
        <v>8207</v>
      </c>
      <c r="AO16" s="46">
        <f t="shared" si="5"/>
        <v>8083</v>
      </c>
      <c r="AP16" s="46">
        <f t="shared" si="6"/>
        <v>7390</v>
      </c>
      <c r="AQ16" s="46">
        <f t="shared" si="7"/>
        <v>4501</v>
      </c>
    </row>
    <row r="17" spans="2:43" ht="17.100000000000001" customHeight="1" thickBot="1" x14ac:dyDescent="0.25">
      <c r="B17" s="66" t="s">
        <v>24</v>
      </c>
      <c r="C17" s="46">
        <v>231</v>
      </c>
      <c r="D17" s="46">
        <v>141</v>
      </c>
      <c r="E17" s="46">
        <v>116</v>
      </c>
      <c r="F17" s="46">
        <v>168</v>
      </c>
      <c r="G17" s="46">
        <v>191</v>
      </c>
      <c r="H17" s="46">
        <v>211</v>
      </c>
      <c r="I17" s="46">
        <v>163</v>
      </c>
      <c r="J17" s="46">
        <v>205</v>
      </c>
      <c r="K17" s="46">
        <v>211</v>
      </c>
      <c r="L17" s="46">
        <v>192</v>
      </c>
      <c r="M17" s="46">
        <v>109</v>
      </c>
      <c r="N17" s="46">
        <v>209</v>
      </c>
      <c r="O17" s="46">
        <v>212</v>
      </c>
      <c r="P17" s="46">
        <v>214</v>
      </c>
      <c r="Q17" s="46">
        <v>133</v>
      </c>
      <c r="R17" s="46">
        <v>189</v>
      </c>
      <c r="S17" s="46">
        <v>163</v>
      </c>
      <c r="T17" s="46">
        <v>180</v>
      </c>
      <c r="U17" s="46">
        <v>121</v>
      </c>
      <c r="V17" s="46">
        <v>172</v>
      </c>
      <c r="W17" s="46">
        <v>172</v>
      </c>
      <c r="X17" s="46">
        <v>227</v>
      </c>
      <c r="Y17" s="46">
        <v>118</v>
      </c>
      <c r="Z17" s="46">
        <v>180</v>
      </c>
      <c r="AA17" s="46">
        <v>184</v>
      </c>
      <c r="AB17" s="46">
        <v>167</v>
      </c>
      <c r="AC17" s="46">
        <v>106</v>
      </c>
      <c r="AD17" s="46">
        <v>155</v>
      </c>
      <c r="AE17" s="46">
        <v>107</v>
      </c>
      <c r="AF17" s="46">
        <v>13</v>
      </c>
      <c r="AG17" s="46">
        <v>83</v>
      </c>
      <c r="AH17" s="46">
        <v>136</v>
      </c>
      <c r="AI17" s="46">
        <v>126</v>
      </c>
      <c r="AJ17" s="46">
        <f t="shared" si="0"/>
        <v>656</v>
      </c>
      <c r="AK17" s="46">
        <f t="shared" si="1"/>
        <v>770</v>
      </c>
      <c r="AL17" s="46">
        <f t="shared" si="2"/>
        <v>721</v>
      </c>
      <c r="AM17" s="46">
        <f t="shared" si="3"/>
        <v>748</v>
      </c>
      <c r="AN17" s="46">
        <f t="shared" si="4"/>
        <v>636</v>
      </c>
      <c r="AO17" s="46">
        <f t="shared" si="5"/>
        <v>697</v>
      </c>
      <c r="AP17" s="46">
        <f t="shared" si="6"/>
        <v>612</v>
      </c>
      <c r="AQ17" s="46">
        <f t="shared" si="7"/>
        <v>339</v>
      </c>
    </row>
    <row r="18" spans="2:43" ht="17.100000000000001" customHeight="1" thickBot="1" x14ac:dyDescent="0.25">
      <c r="B18" s="66" t="s">
        <v>10</v>
      </c>
      <c r="C18" s="46">
        <v>694</v>
      </c>
      <c r="D18" s="46">
        <v>663</v>
      </c>
      <c r="E18" s="46">
        <v>433</v>
      </c>
      <c r="F18" s="46">
        <v>614</v>
      </c>
      <c r="G18" s="46">
        <v>663</v>
      </c>
      <c r="H18" s="46">
        <v>722</v>
      </c>
      <c r="I18" s="46">
        <v>439</v>
      </c>
      <c r="J18" s="46">
        <v>695</v>
      </c>
      <c r="K18" s="46">
        <v>667</v>
      </c>
      <c r="L18" s="46">
        <v>714</v>
      </c>
      <c r="M18" s="46">
        <v>441</v>
      </c>
      <c r="N18" s="46">
        <v>610</v>
      </c>
      <c r="O18" s="46">
        <v>598</v>
      </c>
      <c r="P18" s="46">
        <v>690</v>
      </c>
      <c r="Q18" s="46">
        <v>461</v>
      </c>
      <c r="R18" s="46">
        <v>635</v>
      </c>
      <c r="S18" s="46">
        <v>684</v>
      </c>
      <c r="T18" s="46">
        <v>732</v>
      </c>
      <c r="U18" s="46">
        <v>453</v>
      </c>
      <c r="V18" s="46">
        <v>624</v>
      </c>
      <c r="W18" s="46">
        <v>303</v>
      </c>
      <c r="X18" s="46">
        <v>346</v>
      </c>
      <c r="Y18" s="46">
        <v>415</v>
      </c>
      <c r="Z18" s="46">
        <v>645</v>
      </c>
      <c r="AA18" s="46">
        <v>648</v>
      </c>
      <c r="AB18" s="46">
        <v>657</v>
      </c>
      <c r="AC18" s="46">
        <v>445</v>
      </c>
      <c r="AD18" s="46">
        <v>521</v>
      </c>
      <c r="AE18" s="46">
        <v>426</v>
      </c>
      <c r="AF18" s="46">
        <v>83</v>
      </c>
      <c r="AG18" s="46">
        <v>356</v>
      </c>
      <c r="AH18" s="46">
        <v>533</v>
      </c>
      <c r="AI18" s="46">
        <v>465</v>
      </c>
      <c r="AJ18" s="46">
        <f t="shared" si="0"/>
        <v>2404</v>
      </c>
      <c r="AK18" s="46">
        <f t="shared" si="1"/>
        <v>2519</v>
      </c>
      <c r="AL18" s="46">
        <f t="shared" si="2"/>
        <v>2432</v>
      </c>
      <c r="AM18" s="46">
        <f t="shared" si="3"/>
        <v>2384</v>
      </c>
      <c r="AN18" s="46">
        <f t="shared" si="4"/>
        <v>2493</v>
      </c>
      <c r="AO18" s="46">
        <f t="shared" si="5"/>
        <v>1709</v>
      </c>
      <c r="AP18" s="46">
        <f t="shared" si="6"/>
        <v>2271</v>
      </c>
      <c r="AQ18" s="46">
        <f t="shared" si="7"/>
        <v>1398</v>
      </c>
    </row>
    <row r="19" spans="2:43" ht="17.100000000000001" customHeight="1" thickBot="1" x14ac:dyDescent="0.25">
      <c r="B19" s="66" t="s">
        <v>297</v>
      </c>
      <c r="C19" s="46">
        <v>2593</v>
      </c>
      <c r="D19" s="46">
        <v>2342</v>
      </c>
      <c r="E19" s="46">
        <v>1500</v>
      </c>
      <c r="F19" s="46">
        <v>2318</v>
      </c>
      <c r="G19" s="46">
        <v>2364</v>
      </c>
      <c r="H19" s="46">
        <v>2019</v>
      </c>
      <c r="I19" s="46">
        <v>1551</v>
      </c>
      <c r="J19" s="46">
        <v>2032</v>
      </c>
      <c r="K19" s="46">
        <v>2253</v>
      </c>
      <c r="L19" s="46">
        <v>1986</v>
      </c>
      <c r="M19" s="46">
        <v>1291</v>
      </c>
      <c r="N19" s="46">
        <v>1664</v>
      </c>
      <c r="O19" s="46">
        <v>1747</v>
      </c>
      <c r="P19" s="46">
        <v>1762</v>
      </c>
      <c r="Q19" s="46">
        <v>1333</v>
      </c>
      <c r="R19" s="46">
        <v>1832</v>
      </c>
      <c r="S19" s="46">
        <v>1843</v>
      </c>
      <c r="T19" s="46">
        <v>1791</v>
      </c>
      <c r="U19" s="46">
        <v>1255</v>
      </c>
      <c r="V19" s="46">
        <v>1587</v>
      </c>
      <c r="W19" s="46">
        <v>1720</v>
      </c>
      <c r="X19" s="46">
        <v>1878</v>
      </c>
      <c r="Y19" s="46">
        <v>1238</v>
      </c>
      <c r="Z19" s="46">
        <v>1599</v>
      </c>
      <c r="AA19" s="46">
        <v>1727</v>
      </c>
      <c r="AB19" s="46">
        <v>1604</v>
      </c>
      <c r="AC19" s="46">
        <v>1139</v>
      </c>
      <c r="AD19" s="46">
        <v>1466</v>
      </c>
      <c r="AE19" s="46">
        <v>1005</v>
      </c>
      <c r="AF19" s="46">
        <v>118</v>
      </c>
      <c r="AG19" s="46">
        <v>622</v>
      </c>
      <c r="AH19" s="46">
        <v>1127</v>
      </c>
      <c r="AI19" s="46">
        <v>1033</v>
      </c>
      <c r="AJ19" s="46">
        <f t="shared" si="0"/>
        <v>8753</v>
      </c>
      <c r="AK19" s="46">
        <f t="shared" si="1"/>
        <v>7966</v>
      </c>
      <c r="AL19" s="46">
        <f t="shared" si="2"/>
        <v>7194</v>
      </c>
      <c r="AM19" s="46">
        <f t="shared" si="3"/>
        <v>6674</v>
      </c>
      <c r="AN19" s="46">
        <f t="shared" si="4"/>
        <v>6476</v>
      </c>
      <c r="AO19" s="46">
        <f t="shared" si="5"/>
        <v>6435</v>
      </c>
      <c r="AP19" s="46">
        <f t="shared" si="6"/>
        <v>5936</v>
      </c>
      <c r="AQ19" s="46">
        <f t="shared" si="7"/>
        <v>2872</v>
      </c>
    </row>
    <row r="20" spans="2:43" ht="17.100000000000001" customHeight="1" thickBot="1" x14ac:dyDescent="0.25">
      <c r="B20" s="66" t="s">
        <v>298</v>
      </c>
      <c r="C20" s="46">
        <v>649</v>
      </c>
      <c r="D20" s="46">
        <v>696</v>
      </c>
      <c r="E20" s="46">
        <v>389</v>
      </c>
      <c r="F20" s="46">
        <v>657</v>
      </c>
      <c r="G20" s="46">
        <v>746</v>
      </c>
      <c r="H20" s="46">
        <v>766</v>
      </c>
      <c r="I20" s="46">
        <v>540</v>
      </c>
      <c r="J20" s="46">
        <v>788</v>
      </c>
      <c r="K20" s="46">
        <v>683</v>
      </c>
      <c r="L20" s="46">
        <v>768</v>
      </c>
      <c r="M20" s="46">
        <v>524</v>
      </c>
      <c r="N20" s="46">
        <v>775</v>
      </c>
      <c r="O20" s="46">
        <v>791</v>
      </c>
      <c r="P20" s="46">
        <v>820</v>
      </c>
      <c r="Q20" s="46">
        <v>488</v>
      </c>
      <c r="R20" s="46">
        <v>964</v>
      </c>
      <c r="S20" s="46">
        <v>754</v>
      </c>
      <c r="T20" s="46">
        <v>754</v>
      </c>
      <c r="U20" s="46">
        <v>531</v>
      </c>
      <c r="V20" s="46">
        <v>750</v>
      </c>
      <c r="W20" s="46">
        <v>801</v>
      </c>
      <c r="X20" s="46">
        <v>992</v>
      </c>
      <c r="Y20" s="46">
        <v>565</v>
      </c>
      <c r="Z20" s="46">
        <v>820</v>
      </c>
      <c r="AA20" s="46">
        <v>819</v>
      </c>
      <c r="AB20" s="46">
        <v>738</v>
      </c>
      <c r="AC20" s="46">
        <v>463</v>
      </c>
      <c r="AD20" s="46">
        <v>914</v>
      </c>
      <c r="AE20" s="46">
        <v>503</v>
      </c>
      <c r="AF20" s="46">
        <v>64</v>
      </c>
      <c r="AG20" s="46">
        <v>305</v>
      </c>
      <c r="AH20" s="46">
        <v>632</v>
      </c>
      <c r="AI20" s="46">
        <v>592</v>
      </c>
      <c r="AJ20" s="46">
        <f t="shared" si="0"/>
        <v>2391</v>
      </c>
      <c r="AK20" s="46">
        <f t="shared" si="1"/>
        <v>2840</v>
      </c>
      <c r="AL20" s="46">
        <f t="shared" si="2"/>
        <v>2750</v>
      </c>
      <c r="AM20" s="46">
        <f t="shared" si="3"/>
        <v>3063</v>
      </c>
      <c r="AN20" s="46">
        <f t="shared" si="4"/>
        <v>2789</v>
      </c>
      <c r="AO20" s="46">
        <f t="shared" si="5"/>
        <v>3178</v>
      </c>
      <c r="AP20" s="46">
        <f t="shared" si="6"/>
        <v>2934</v>
      </c>
      <c r="AQ20" s="46">
        <f t="shared" si="7"/>
        <v>1504</v>
      </c>
    </row>
    <row r="21" spans="2:43" ht="17.100000000000001" customHeight="1" thickBot="1" x14ac:dyDescent="0.25">
      <c r="B21" s="66" t="s">
        <v>299</v>
      </c>
      <c r="C21" s="46">
        <v>111</v>
      </c>
      <c r="D21" s="46">
        <v>95</v>
      </c>
      <c r="E21" s="46">
        <v>86</v>
      </c>
      <c r="F21" s="46">
        <v>98</v>
      </c>
      <c r="G21" s="46">
        <v>111</v>
      </c>
      <c r="H21" s="46">
        <v>118</v>
      </c>
      <c r="I21" s="46">
        <v>57</v>
      </c>
      <c r="J21" s="46">
        <v>98</v>
      </c>
      <c r="K21" s="46">
        <v>121</v>
      </c>
      <c r="L21" s="46">
        <v>135</v>
      </c>
      <c r="M21" s="46">
        <v>79</v>
      </c>
      <c r="N21" s="46">
        <v>107</v>
      </c>
      <c r="O21" s="46">
        <v>120</v>
      </c>
      <c r="P21" s="46">
        <v>119</v>
      </c>
      <c r="Q21" s="46">
        <v>79</v>
      </c>
      <c r="R21" s="46">
        <v>98</v>
      </c>
      <c r="S21" s="46">
        <v>123</v>
      </c>
      <c r="T21" s="46">
        <v>111</v>
      </c>
      <c r="U21" s="46">
        <v>77</v>
      </c>
      <c r="V21" s="46">
        <v>104</v>
      </c>
      <c r="W21" s="46">
        <v>106</v>
      </c>
      <c r="X21" s="46">
        <v>96</v>
      </c>
      <c r="Y21" s="46">
        <v>94</v>
      </c>
      <c r="Z21" s="46">
        <v>81</v>
      </c>
      <c r="AA21" s="46">
        <v>93</v>
      </c>
      <c r="AB21" s="46">
        <v>88</v>
      </c>
      <c r="AC21" s="46">
        <v>71</v>
      </c>
      <c r="AD21" s="46">
        <v>77</v>
      </c>
      <c r="AE21" s="46">
        <v>46</v>
      </c>
      <c r="AF21" s="46">
        <v>6</v>
      </c>
      <c r="AG21" s="46">
        <v>65</v>
      </c>
      <c r="AH21" s="46">
        <v>103</v>
      </c>
      <c r="AI21" s="46">
        <v>68</v>
      </c>
      <c r="AJ21" s="46">
        <f t="shared" si="0"/>
        <v>390</v>
      </c>
      <c r="AK21" s="46">
        <f t="shared" si="1"/>
        <v>384</v>
      </c>
      <c r="AL21" s="46">
        <f t="shared" si="2"/>
        <v>442</v>
      </c>
      <c r="AM21" s="46">
        <f t="shared" si="3"/>
        <v>416</v>
      </c>
      <c r="AN21" s="46">
        <f t="shared" si="4"/>
        <v>415</v>
      </c>
      <c r="AO21" s="46">
        <f t="shared" si="5"/>
        <v>377</v>
      </c>
      <c r="AP21" s="46">
        <f t="shared" si="6"/>
        <v>329</v>
      </c>
      <c r="AQ21" s="46">
        <f t="shared" si="7"/>
        <v>220</v>
      </c>
    </row>
    <row r="22" spans="2:43" ht="17.100000000000001" customHeight="1" thickBot="1" x14ac:dyDescent="0.25">
      <c r="B22" s="66" t="s">
        <v>58</v>
      </c>
      <c r="C22" s="46">
        <v>344</v>
      </c>
      <c r="D22" s="46">
        <v>306</v>
      </c>
      <c r="E22" s="46">
        <v>226</v>
      </c>
      <c r="F22" s="46">
        <v>275</v>
      </c>
      <c r="G22" s="46">
        <v>276</v>
      </c>
      <c r="H22" s="46">
        <v>307</v>
      </c>
      <c r="I22" s="46">
        <v>192</v>
      </c>
      <c r="J22" s="46">
        <v>311</v>
      </c>
      <c r="K22" s="46">
        <v>340</v>
      </c>
      <c r="L22" s="46">
        <v>320</v>
      </c>
      <c r="M22" s="46">
        <v>235</v>
      </c>
      <c r="N22" s="46">
        <v>252</v>
      </c>
      <c r="O22" s="46">
        <v>255</v>
      </c>
      <c r="P22" s="46">
        <v>331</v>
      </c>
      <c r="Q22" s="46">
        <v>159</v>
      </c>
      <c r="R22" s="46">
        <v>215</v>
      </c>
      <c r="S22" s="46">
        <v>328</v>
      </c>
      <c r="T22" s="46">
        <v>335</v>
      </c>
      <c r="U22" s="46">
        <v>214</v>
      </c>
      <c r="V22" s="46">
        <v>319</v>
      </c>
      <c r="W22" s="46">
        <v>353</v>
      </c>
      <c r="X22" s="46">
        <v>331</v>
      </c>
      <c r="Y22" s="46">
        <v>231</v>
      </c>
      <c r="Z22" s="46">
        <v>276</v>
      </c>
      <c r="AA22" s="46">
        <v>309</v>
      </c>
      <c r="AB22" s="46">
        <v>289</v>
      </c>
      <c r="AC22" s="46">
        <v>179</v>
      </c>
      <c r="AD22" s="46">
        <v>266</v>
      </c>
      <c r="AE22" s="46">
        <v>233</v>
      </c>
      <c r="AF22" s="46">
        <v>21</v>
      </c>
      <c r="AG22" s="46">
        <v>187</v>
      </c>
      <c r="AH22" s="46">
        <v>228</v>
      </c>
      <c r="AI22" s="46">
        <v>213</v>
      </c>
      <c r="AJ22" s="46">
        <f t="shared" si="0"/>
        <v>1151</v>
      </c>
      <c r="AK22" s="46">
        <f t="shared" si="1"/>
        <v>1086</v>
      </c>
      <c r="AL22" s="46">
        <f t="shared" si="2"/>
        <v>1147</v>
      </c>
      <c r="AM22" s="46">
        <f t="shared" si="3"/>
        <v>960</v>
      </c>
      <c r="AN22" s="46">
        <f t="shared" si="4"/>
        <v>1196</v>
      </c>
      <c r="AO22" s="46">
        <f t="shared" si="5"/>
        <v>1191</v>
      </c>
      <c r="AP22" s="46">
        <f t="shared" si="6"/>
        <v>1043</v>
      </c>
      <c r="AQ22" s="46">
        <f t="shared" si="7"/>
        <v>669</v>
      </c>
    </row>
    <row r="23" spans="2:43" ht="17.100000000000001" customHeight="1" thickBot="1" x14ac:dyDescent="0.25">
      <c r="B23" s="66" t="s">
        <v>11</v>
      </c>
      <c r="C23" s="46">
        <v>121</v>
      </c>
      <c r="D23" s="46">
        <v>75</v>
      </c>
      <c r="E23" s="46">
        <v>71</v>
      </c>
      <c r="F23" s="46">
        <v>139</v>
      </c>
      <c r="G23" s="46">
        <v>134</v>
      </c>
      <c r="H23" s="46">
        <v>164</v>
      </c>
      <c r="I23" s="46">
        <v>123</v>
      </c>
      <c r="J23" s="46">
        <v>169</v>
      </c>
      <c r="K23" s="46">
        <v>126</v>
      </c>
      <c r="L23" s="46">
        <v>152</v>
      </c>
      <c r="M23" s="46">
        <v>114</v>
      </c>
      <c r="N23" s="46">
        <v>96</v>
      </c>
      <c r="O23" s="46">
        <v>111</v>
      </c>
      <c r="P23" s="46">
        <v>125</v>
      </c>
      <c r="Q23" s="46">
        <v>79</v>
      </c>
      <c r="R23" s="46">
        <v>122</v>
      </c>
      <c r="S23" s="46">
        <v>144</v>
      </c>
      <c r="T23" s="46">
        <v>92</v>
      </c>
      <c r="U23" s="46">
        <v>72</v>
      </c>
      <c r="V23" s="46">
        <v>121</v>
      </c>
      <c r="W23" s="46">
        <v>98</v>
      </c>
      <c r="X23" s="46">
        <v>96</v>
      </c>
      <c r="Y23" s="46">
        <v>52</v>
      </c>
      <c r="Z23" s="46">
        <v>73</v>
      </c>
      <c r="AA23" s="46">
        <v>72</v>
      </c>
      <c r="AB23" s="46">
        <v>76</v>
      </c>
      <c r="AC23" s="46">
        <v>46</v>
      </c>
      <c r="AD23" s="46">
        <v>96</v>
      </c>
      <c r="AE23" s="46">
        <v>76</v>
      </c>
      <c r="AF23" s="46">
        <v>10</v>
      </c>
      <c r="AG23" s="46">
        <v>65</v>
      </c>
      <c r="AH23" s="46">
        <v>85</v>
      </c>
      <c r="AI23" s="46">
        <v>74</v>
      </c>
      <c r="AJ23" s="46">
        <f t="shared" si="0"/>
        <v>406</v>
      </c>
      <c r="AK23" s="46">
        <f t="shared" si="1"/>
        <v>590</v>
      </c>
      <c r="AL23" s="46">
        <f t="shared" si="2"/>
        <v>488</v>
      </c>
      <c r="AM23" s="46">
        <f t="shared" si="3"/>
        <v>437</v>
      </c>
      <c r="AN23" s="46">
        <f t="shared" si="4"/>
        <v>429</v>
      </c>
      <c r="AO23" s="46">
        <f t="shared" si="5"/>
        <v>319</v>
      </c>
      <c r="AP23" s="46">
        <f t="shared" si="6"/>
        <v>290</v>
      </c>
      <c r="AQ23" s="46">
        <f t="shared" si="7"/>
        <v>236</v>
      </c>
    </row>
    <row r="24" spans="2:43" ht="17.100000000000001" customHeight="1" thickBot="1" x14ac:dyDescent="0.25">
      <c r="B24" s="68" t="s">
        <v>25</v>
      </c>
      <c r="C24" s="69">
        <v>19468</v>
      </c>
      <c r="D24" s="69">
        <f t="shared" ref="D24:I24" si="8">SUM(D7:D23)</f>
        <v>18077</v>
      </c>
      <c r="E24" s="69">
        <f t="shared" si="8"/>
        <v>12439</v>
      </c>
      <c r="F24" s="73">
        <f t="shared" si="8"/>
        <v>17205</v>
      </c>
      <c r="G24" s="69">
        <f>SUM(G7:G23)</f>
        <v>18485</v>
      </c>
      <c r="H24" s="69">
        <f t="shared" si="8"/>
        <v>18749</v>
      </c>
      <c r="I24" s="69">
        <f t="shared" si="8"/>
        <v>13341</v>
      </c>
      <c r="J24" s="73">
        <f t="shared" ref="J24:O24" si="9">SUM(J7:J23)</f>
        <v>17516</v>
      </c>
      <c r="K24" s="69">
        <f t="shared" si="9"/>
        <v>18869</v>
      </c>
      <c r="L24" s="69">
        <f t="shared" si="9"/>
        <v>18739</v>
      </c>
      <c r="M24" s="69">
        <f t="shared" si="9"/>
        <v>13135</v>
      </c>
      <c r="N24" s="73">
        <f t="shared" si="9"/>
        <v>16616</v>
      </c>
      <c r="O24" s="69">
        <f t="shared" si="9"/>
        <v>16690</v>
      </c>
      <c r="P24" s="69">
        <f t="shared" ref="P24:U24" si="10">SUM(P7:P23)</f>
        <v>18402</v>
      </c>
      <c r="Q24" s="69">
        <f t="shared" si="10"/>
        <v>12148</v>
      </c>
      <c r="R24" s="73">
        <f t="shared" si="10"/>
        <v>15797</v>
      </c>
      <c r="S24" s="69">
        <f t="shared" si="10"/>
        <v>17055</v>
      </c>
      <c r="T24" s="69">
        <f t="shared" si="10"/>
        <v>16859</v>
      </c>
      <c r="U24" s="69">
        <f t="shared" si="10"/>
        <v>11581</v>
      </c>
      <c r="V24" s="73">
        <f t="shared" ref="V24:AA24" si="11">SUM(V7:V23)</f>
        <v>15259</v>
      </c>
      <c r="W24" s="69">
        <f t="shared" si="11"/>
        <v>15907</v>
      </c>
      <c r="X24" s="69">
        <f t="shared" si="11"/>
        <v>17152</v>
      </c>
      <c r="Y24" s="69">
        <f t="shared" si="11"/>
        <v>11547</v>
      </c>
      <c r="Z24" s="73">
        <f t="shared" si="11"/>
        <v>15065</v>
      </c>
      <c r="AA24" s="69">
        <f t="shared" si="11"/>
        <v>15544</v>
      </c>
      <c r="AB24" s="69">
        <f t="shared" ref="AB24:AG24" si="12">SUM(AB7:AB23)</f>
        <v>14677</v>
      </c>
      <c r="AC24" s="69">
        <f t="shared" si="12"/>
        <v>10173</v>
      </c>
      <c r="AD24" s="69">
        <f t="shared" si="12"/>
        <v>13612</v>
      </c>
      <c r="AE24" s="69">
        <f t="shared" si="12"/>
        <v>9665</v>
      </c>
      <c r="AF24" s="69">
        <f t="shared" si="12"/>
        <v>1383</v>
      </c>
      <c r="AG24" s="69">
        <f t="shared" si="12"/>
        <v>7096</v>
      </c>
      <c r="AH24" s="69">
        <f>SUM(AH7:AH23)</f>
        <v>11262</v>
      </c>
      <c r="AI24" s="69">
        <f>SUM(AI7:AI23)</f>
        <v>10961</v>
      </c>
      <c r="AJ24" s="69">
        <f t="shared" si="0"/>
        <v>67189</v>
      </c>
      <c r="AK24" s="69">
        <f t="shared" si="1"/>
        <v>68091</v>
      </c>
      <c r="AL24" s="69">
        <f t="shared" si="2"/>
        <v>67359</v>
      </c>
      <c r="AM24" s="69">
        <f t="shared" si="3"/>
        <v>63037</v>
      </c>
      <c r="AN24" s="69">
        <f t="shared" si="4"/>
        <v>60754</v>
      </c>
      <c r="AO24" s="69">
        <f t="shared" si="5"/>
        <v>59671</v>
      </c>
      <c r="AP24" s="69">
        <f t="shared" si="6"/>
        <v>54006</v>
      </c>
      <c r="AQ24" s="69">
        <f t="shared" si="7"/>
        <v>29406</v>
      </c>
    </row>
    <row r="26" spans="2:43" ht="39" customHeight="1" x14ac:dyDescent="0.2">
      <c r="B26" s="145"/>
      <c r="C26" s="145"/>
      <c r="D26" s="145"/>
      <c r="E26" s="145"/>
      <c r="F26" s="143"/>
    </row>
    <row r="27" spans="2:43" ht="15" customHeight="1" x14ac:dyDescent="0.2"/>
    <row r="28" spans="2:43" ht="15" customHeight="1" x14ac:dyDescent="0.2">
      <c r="B28" s="65"/>
    </row>
    <row r="29" spans="2:43" ht="15" customHeight="1" x14ac:dyDescent="0.2"/>
    <row r="30" spans="2:43" ht="39" customHeight="1" x14ac:dyDescent="0.2">
      <c r="C30" s="45" t="s">
        <v>121</v>
      </c>
      <c r="D30" s="45" t="s">
        <v>130</v>
      </c>
      <c r="E30" s="45" t="s">
        <v>133</v>
      </c>
      <c r="F30" s="75" t="s">
        <v>137</v>
      </c>
      <c r="G30" s="45" t="s">
        <v>140</v>
      </c>
      <c r="H30" s="45" t="s">
        <v>146</v>
      </c>
      <c r="I30" s="45" t="s">
        <v>148</v>
      </c>
      <c r="J30" s="75" t="s">
        <v>152</v>
      </c>
      <c r="K30" s="45" t="s">
        <v>155</v>
      </c>
      <c r="L30" s="45" t="s">
        <v>158</v>
      </c>
      <c r="M30" s="45" t="s">
        <v>161</v>
      </c>
      <c r="N30" s="75" t="s">
        <v>163</v>
      </c>
      <c r="O30" s="45" t="s">
        <v>168</v>
      </c>
      <c r="P30" s="45" t="s">
        <v>170</v>
      </c>
      <c r="Q30" s="45" t="s">
        <v>173</v>
      </c>
      <c r="R30" s="75" t="s">
        <v>175</v>
      </c>
      <c r="S30" s="45" t="s">
        <v>191</v>
      </c>
      <c r="T30" s="45" t="s">
        <v>198</v>
      </c>
      <c r="U30" s="45" t="s">
        <v>210</v>
      </c>
      <c r="V30" s="75" t="s">
        <v>241</v>
      </c>
      <c r="W30" s="45" t="s">
        <v>264</v>
      </c>
      <c r="X30" s="45" t="s">
        <v>266</v>
      </c>
      <c r="Y30" s="45" t="s">
        <v>274</v>
      </c>
      <c r="Z30" s="75" t="s">
        <v>283</v>
      </c>
      <c r="AA30" s="45" t="s">
        <v>306</v>
      </c>
      <c r="AB30" s="45" t="s">
        <v>313</v>
      </c>
      <c r="AC30" s="45" t="s">
        <v>315</v>
      </c>
      <c r="AD30" s="75" t="s">
        <v>323</v>
      </c>
      <c r="AE30" s="45" t="s">
        <v>339</v>
      </c>
      <c r="AF30" s="45" t="s">
        <v>138</v>
      </c>
      <c r="AG30" s="45" t="s">
        <v>153</v>
      </c>
      <c r="AH30" s="45" t="s">
        <v>164</v>
      </c>
      <c r="AI30" s="45" t="s">
        <v>176</v>
      </c>
      <c r="AJ30" s="45" t="s">
        <v>242</v>
      </c>
      <c r="AK30" s="45" t="s">
        <v>284</v>
      </c>
      <c r="AL30" s="45" t="s">
        <v>324</v>
      </c>
    </row>
    <row r="31" spans="2:43" ht="17.100000000000001" customHeight="1" thickBot="1" x14ac:dyDescent="0.25">
      <c r="B31" s="66" t="s">
        <v>59</v>
      </c>
      <c r="C31" s="42">
        <f>+(G7-C7)/C7</f>
        <v>4.4823482744942481E-2</v>
      </c>
      <c r="D31" s="42">
        <f>+(H7-D7)/D7</f>
        <v>0.24956369982547993</v>
      </c>
      <c r="E31" s="42">
        <f t="shared" ref="E31:S48" si="13">+(I7-E7)/E7</f>
        <v>0.14713896457765668</v>
      </c>
      <c r="F31" s="42">
        <f t="shared" si="13"/>
        <v>4.6982429335370515E-2</v>
      </c>
      <c r="G31" s="42">
        <f t="shared" si="13"/>
        <v>8.4662110858010634E-2</v>
      </c>
      <c r="H31" s="42">
        <f t="shared" si="13"/>
        <v>7.4022346368715089E-2</v>
      </c>
      <c r="I31" s="42">
        <f t="shared" si="13"/>
        <v>2.4703087885985749E-2</v>
      </c>
      <c r="J31" s="42">
        <f t="shared" si="13"/>
        <v>-4.9981758482305731E-2</v>
      </c>
      <c r="K31" s="42">
        <f t="shared" si="13"/>
        <v>-0.10605530276513826</v>
      </c>
      <c r="L31" s="42">
        <f t="shared" si="13"/>
        <v>-2.2431729518855657E-2</v>
      </c>
      <c r="M31" s="42">
        <f t="shared" si="13"/>
        <v>-9.3184979137691235E-2</v>
      </c>
      <c r="N31" s="42">
        <f t="shared" si="13"/>
        <v>-4.7235023041474651E-2</v>
      </c>
      <c r="O31" s="42">
        <f t="shared" si="13"/>
        <v>0.14604541895066561</v>
      </c>
      <c r="P31" s="42">
        <f t="shared" si="13"/>
        <v>-1.9953441968739608E-2</v>
      </c>
      <c r="Q31" s="42">
        <f t="shared" si="13"/>
        <v>1.3292433537832311E-2</v>
      </c>
      <c r="R31" s="42">
        <f t="shared" si="13"/>
        <v>4.0306328093510681E-2</v>
      </c>
      <c r="S31" s="42">
        <f t="shared" si="13"/>
        <v>-3.3481380252818584E-2</v>
      </c>
      <c r="T31" s="42">
        <f t="shared" ref="T31:AE48" si="14">+(X7-T7)/T7</f>
        <v>-7.7706141839158471E-2</v>
      </c>
      <c r="U31" s="42">
        <f t="shared" si="14"/>
        <v>-4.4399596367305755E-2</v>
      </c>
      <c r="V31" s="42">
        <f t="shared" si="14"/>
        <v>-8.7950406819062382E-2</v>
      </c>
      <c r="W31" s="42">
        <f t="shared" si="14"/>
        <v>-0.11770943796394485</v>
      </c>
      <c r="X31" s="42">
        <f t="shared" si="14"/>
        <v>-0.10485651214128035</v>
      </c>
      <c r="Y31" s="42">
        <f t="shared" si="14"/>
        <v>-7.3917634635691662E-2</v>
      </c>
      <c r="Z31" s="42">
        <f t="shared" si="14"/>
        <v>-9.8130841121495324E-2</v>
      </c>
      <c r="AA31" s="42">
        <f t="shared" si="14"/>
        <v>-0.421875</v>
      </c>
      <c r="AB31" s="42">
        <f t="shared" si="14"/>
        <v>-0.886970817920263</v>
      </c>
      <c r="AC31" s="42">
        <f t="shared" si="14"/>
        <v>-0.33409350057012543</v>
      </c>
      <c r="AD31" s="42">
        <f t="shared" si="14"/>
        <v>-0.23174752708431465</v>
      </c>
      <c r="AE31" s="42">
        <f t="shared" si="14"/>
        <v>0.23215523215523215</v>
      </c>
      <c r="AF31" s="42">
        <f t="shared" ref="AF31:AF47" si="15">+(AK7-AJ7)/AJ7</f>
        <v>0.11633930498597021</v>
      </c>
      <c r="AG31" s="42">
        <f t="shared" ref="AG31:AG47" si="16">+(AL7-AK7)/AK7</f>
        <v>3.3836040216550657E-2</v>
      </c>
      <c r="AH31" s="42">
        <f t="shared" ref="AH31:AH47" si="17">+(AM7-AL7)/AL7</f>
        <v>-6.5083224237890411E-2</v>
      </c>
      <c r="AI31" s="42">
        <f t="shared" ref="AI31:AI47" si="18">+(AN7-AM7)/AM7</f>
        <v>4.3908781756351267E-2</v>
      </c>
      <c r="AJ31" s="42">
        <f t="shared" ref="AJ31:AL47" si="19">+(AO7-AN7)/AN7</f>
        <v>-6.1511928715148032E-2</v>
      </c>
      <c r="AK31" s="42">
        <f t="shared" si="19"/>
        <v>-0.10096988259315978</v>
      </c>
      <c r="AL31" s="42">
        <f t="shared" si="19"/>
        <v>-0.48705428117192823</v>
      </c>
    </row>
    <row r="32" spans="2:43" ht="17.100000000000001" customHeight="1" thickBot="1" x14ac:dyDescent="0.25">
      <c r="B32" s="66" t="s">
        <v>60</v>
      </c>
      <c r="C32" s="42">
        <f t="shared" ref="C32:C48" si="20">+(G8-C8)/C8</f>
        <v>-8.4452975047984644E-2</v>
      </c>
      <c r="D32" s="42">
        <f t="shared" ref="D32:D48" si="21">+(H8-D8)/D8</f>
        <v>-6.6398390342052319E-2</v>
      </c>
      <c r="E32" s="42">
        <f t="shared" si="13"/>
        <v>3.0211480362537764E-3</v>
      </c>
      <c r="F32" s="42">
        <f t="shared" si="13"/>
        <v>5.7077625570776253E-2</v>
      </c>
      <c r="G32" s="42">
        <f t="shared" si="13"/>
        <v>6.9182389937106917E-2</v>
      </c>
      <c r="H32" s="42">
        <f t="shared" si="13"/>
        <v>6.6810344827586202E-2</v>
      </c>
      <c r="I32" s="42">
        <f t="shared" si="13"/>
        <v>9.0361445783132526E-3</v>
      </c>
      <c r="J32" s="42">
        <f t="shared" si="13"/>
        <v>-0.11663066954643629</v>
      </c>
      <c r="K32" s="42">
        <f t="shared" si="13"/>
        <v>-4.7058823529411764E-2</v>
      </c>
      <c r="L32" s="42">
        <f t="shared" si="13"/>
        <v>2.2222222222222223E-2</v>
      </c>
      <c r="M32" s="42">
        <f t="shared" si="13"/>
        <v>-5.9701492537313433E-3</v>
      </c>
      <c r="N32" s="42">
        <f t="shared" si="13"/>
        <v>-2.6894865525672371E-2</v>
      </c>
      <c r="O32" s="42">
        <f t="shared" si="13"/>
        <v>-1.2345679012345678E-2</v>
      </c>
      <c r="P32" s="42">
        <f t="shared" si="13"/>
        <v>0</v>
      </c>
      <c r="Q32" s="42">
        <f t="shared" si="13"/>
        <v>0.12912912912912913</v>
      </c>
      <c r="R32" s="42">
        <f t="shared" si="13"/>
        <v>7.2864321608040197E-2</v>
      </c>
      <c r="S32" s="42">
        <f t="shared" si="13"/>
        <v>-9.166666666666666E-2</v>
      </c>
      <c r="T32" s="42">
        <f t="shared" si="14"/>
        <v>-3.7549407114624504E-2</v>
      </c>
      <c r="U32" s="42">
        <f t="shared" si="14"/>
        <v>-0.29255319148936171</v>
      </c>
      <c r="V32" s="42">
        <f t="shared" si="14"/>
        <v>-0.11943793911007025</v>
      </c>
      <c r="W32" s="42">
        <f t="shared" si="14"/>
        <v>-0.15825688073394495</v>
      </c>
      <c r="X32" s="42">
        <f t="shared" si="14"/>
        <v>-0.30184804928131415</v>
      </c>
      <c r="Y32" s="42">
        <f t="shared" si="14"/>
        <v>-0.10526315789473684</v>
      </c>
      <c r="Z32" s="42">
        <f t="shared" si="14"/>
        <v>-0.23138297872340424</v>
      </c>
      <c r="AA32" s="42">
        <f t="shared" si="14"/>
        <v>-0.32697547683923706</v>
      </c>
      <c r="AB32" s="42">
        <f t="shared" si="14"/>
        <v>-0.81764705882352939</v>
      </c>
      <c r="AC32" s="42">
        <f t="shared" si="14"/>
        <v>-3.3613445378151259E-2</v>
      </c>
      <c r="AD32" s="42">
        <f t="shared" si="14"/>
        <v>-0.12802768166089964</v>
      </c>
      <c r="AE32" s="42">
        <f t="shared" si="14"/>
        <v>-0.13360323886639677</v>
      </c>
      <c r="AF32" s="42">
        <f t="shared" si="15"/>
        <v>-2.8539451594851706E-2</v>
      </c>
      <c r="AG32" s="42">
        <f t="shared" si="16"/>
        <v>7.4884792626728107E-3</v>
      </c>
      <c r="AH32" s="42">
        <f t="shared" si="17"/>
        <v>-1.4865637507146942E-2</v>
      </c>
      <c r="AI32" s="42">
        <f t="shared" si="18"/>
        <v>3.8305281485780614E-2</v>
      </c>
      <c r="AJ32" s="42">
        <f t="shared" si="19"/>
        <v>-0.1252096143096702</v>
      </c>
      <c r="AK32" s="42">
        <f t="shared" si="19"/>
        <v>-0.21150159744408945</v>
      </c>
      <c r="AL32" s="42">
        <f t="shared" si="19"/>
        <v>-0.35899513776337116</v>
      </c>
    </row>
    <row r="33" spans="2:38" ht="17.100000000000001" customHeight="1" thickBot="1" x14ac:dyDescent="0.25">
      <c r="B33" s="66" t="s">
        <v>296</v>
      </c>
      <c r="C33" s="42">
        <f t="shared" si="20"/>
        <v>7.4404761904761904E-2</v>
      </c>
      <c r="D33" s="42">
        <f t="shared" si="21"/>
        <v>9.4771241830065356E-2</v>
      </c>
      <c r="E33" s="42">
        <f t="shared" si="13"/>
        <v>5.0847457627118647E-2</v>
      </c>
      <c r="F33" s="42">
        <f t="shared" si="13"/>
        <v>-0.01</v>
      </c>
      <c r="G33" s="42">
        <f t="shared" si="13"/>
        <v>-6.9252077562326875E-2</v>
      </c>
      <c r="H33" s="42">
        <f t="shared" si="13"/>
        <v>-5.0746268656716415E-2</v>
      </c>
      <c r="I33" s="42">
        <f t="shared" si="13"/>
        <v>0</v>
      </c>
      <c r="J33" s="42">
        <f t="shared" si="13"/>
        <v>9.7643097643097643E-2</v>
      </c>
      <c r="K33" s="42">
        <f t="shared" si="13"/>
        <v>-7.7380952380952384E-2</v>
      </c>
      <c r="L33" s="42">
        <f t="shared" si="13"/>
        <v>9.4339622641509441E-2</v>
      </c>
      <c r="M33" s="42">
        <f t="shared" si="13"/>
        <v>-0.14112903225806453</v>
      </c>
      <c r="N33" s="42">
        <f t="shared" si="13"/>
        <v>-0.16257668711656442</v>
      </c>
      <c r="O33" s="42">
        <f t="shared" si="13"/>
        <v>-5.4838709677419356E-2</v>
      </c>
      <c r="P33" s="42">
        <f t="shared" si="13"/>
        <v>-0.15517241379310345</v>
      </c>
      <c r="Q33" s="42">
        <f t="shared" si="13"/>
        <v>-9.3896713615023476E-3</v>
      </c>
      <c r="R33" s="42">
        <f t="shared" si="13"/>
        <v>5.128205128205128E-2</v>
      </c>
      <c r="S33" s="42">
        <f t="shared" si="13"/>
        <v>1.3651877133105802E-2</v>
      </c>
      <c r="T33" s="42">
        <f t="shared" si="14"/>
        <v>3.4013605442176874E-2</v>
      </c>
      <c r="U33" s="42">
        <f t="shared" si="14"/>
        <v>-4.7393364928909956E-3</v>
      </c>
      <c r="V33" s="42">
        <f t="shared" si="14"/>
        <v>-2.4390243902439025E-2</v>
      </c>
      <c r="W33" s="42">
        <f t="shared" si="14"/>
        <v>6.3973063973063973E-2</v>
      </c>
      <c r="X33" s="42">
        <f t="shared" si="14"/>
        <v>-0.12828947368421054</v>
      </c>
      <c r="Y33" s="42">
        <f t="shared" si="14"/>
        <v>-0.11428571428571428</v>
      </c>
      <c r="Z33" s="42">
        <f t="shared" si="14"/>
        <v>-0.16785714285714284</v>
      </c>
      <c r="AA33" s="42">
        <f t="shared" si="14"/>
        <v>-0.41772151898734178</v>
      </c>
      <c r="AB33" s="42">
        <f t="shared" si="14"/>
        <v>-0.83773584905660381</v>
      </c>
      <c r="AC33" s="42">
        <f t="shared" si="14"/>
        <v>0.11827956989247312</v>
      </c>
      <c r="AD33" s="42">
        <f t="shared" si="14"/>
        <v>0.20600858369098712</v>
      </c>
      <c r="AE33" s="42">
        <f t="shared" si="14"/>
        <v>0.16304347826086957</v>
      </c>
      <c r="AF33" s="42">
        <f t="shared" si="15"/>
        <v>5.3480475382003394E-2</v>
      </c>
      <c r="AG33" s="42">
        <f t="shared" si="16"/>
        <v>-1.0475423045930701E-2</v>
      </c>
      <c r="AH33" s="42">
        <f t="shared" si="17"/>
        <v>-6.8403908794788276E-2</v>
      </c>
      <c r="AI33" s="42">
        <f t="shared" si="18"/>
        <v>-5.1573426573426576E-2</v>
      </c>
      <c r="AJ33" s="42">
        <f t="shared" si="19"/>
        <v>5.5299539170506912E-3</v>
      </c>
      <c r="AK33" s="42">
        <f t="shared" si="19"/>
        <v>-8.3409715857011915E-2</v>
      </c>
      <c r="AL33" s="42">
        <f t="shared" si="19"/>
        <v>-0.28399999999999997</v>
      </c>
    </row>
    <row r="34" spans="2:38" ht="17.100000000000001" customHeight="1" thickBot="1" x14ac:dyDescent="0.25">
      <c r="B34" s="66" t="s">
        <v>54</v>
      </c>
      <c r="C34" s="42">
        <f t="shared" si="20"/>
        <v>-4.6896551724137932E-2</v>
      </c>
      <c r="D34" s="42">
        <f t="shared" si="21"/>
        <v>9.4786729857819899E-2</v>
      </c>
      <c r="E34" s="42">
        <f t="shared" si="13"/>
        <v>-3.5294117647058823E-2</v>
      </c>
      <c r="F34" s="42">
        <f t="shared" si="13"/>
        <v>0.11072664359861592</v>
      </c>
      <c r="G34" s="42">
        <f t="shared" si="13"/>
        <v>-0.170767004341534</v>
      </c>
      <c r="H34" s="42">
        <f t="shared" si="13"/>
        <v>-6.9264069264069264E-2</v>
      </c>
      <c r="I34" s="42">
        <f t="shared" si="13"/>
        <v>2.8455284552845527E-2</v>
      </c>
      <c r="J34" s="42">
        <f t="shared" si="13"/>
        <v>-2.9595015576323987E-2</v>
      </c>
      <c r="K34" s="42">
        <f t="shared" si="13"/>
        <v>9.2495636998254804E-2</v>
      </c>
      <c r="L34" s="42">
        <f t="shared" si="13"/>
        <v>1.2403100775193798E-2</v>
      </c>
      <c r="M34" s="42">
        <f t="shared" si="13"/>
        <v>-0.1007905138339921</v>
      </c>
      <c r="N34" s="42">
        <f t="shared" si="13"/>
        <v>-0.10593900481540931</v>
      </c>
      <c r="O34" s="42">
        <f t="shared" si="13"/>
        <v>-6.3897763578274758E-2</v>
      </c>
      <c r="P34" s="42">
        <f t="shared" si="13"/>
        <v>-9.1883614088820828E-2</v>
      </c>
      <c r="Q34" s="42">
        <f t="shared" si="13"/>
        <v>-2.197802197802198E-2</v>
      </c>
      <c r="R34" s="42">
        <f t="shared" si="13"/>
        <v>-9.33572710951526E-2</v>
      </c>
      <c r="S34" s="42">
        <f t="shared" si="13"/>
        <v>-0.13139931740614336</v>
      </c>
      <c r="T34" s="42">
        <f t="shared" si="14"/>
        <v>6.7453625632377737E-3</v>
      </c>
      <c r="U34" s="42">
        <f t="shared" si="14"/>
        <v>1.5730337078651686E-2</v>
      </c>
      <c r="V34" s="42">
        <f t="shared" si="14"/>
        <v>-0.12277227722772277</v>
      </c>
      <c r="W34" s="42">
        <f t="shared" si="14"/>
        <v>-4.5186640471512773E-2</v>
      </c>
      <c r="X34" s="42">
        <f t="shared" si="14"/>
        <v>-0.11725293132328309</v>
      </c>
      <c r="Y34" s="42">
        <f t="shared" si="14"/>
        <v>-0.12389380530973451</v>
      </c>
      <c r="Z34" s="42">
        <f t="shared" si="14"/>
        <v>-4.0632054176072234E-2</v>
      </c>
      <c r="AA34" s="42">
        <f t="shared" si="14"/>
        <v>-0.33539094650205764</v>
      </c>
      <c r="AB34" s="42">
        <f t="shared" si="14"/>
        <v>-0.94117647058823528</v>
      </c>
      <c r="AC34" s="42">
        <f t="shared" si="14"/>
        <v>-0.15656565656565657</v>
      </c>
      <c r="AD34" s="42">
        <f t="shared" si="14"/>
        <v>-9.4117647058823521E-3</v>
      </c>
      <c r="AE34" s="42">
        <f t="shared" si="14"/>
        <v>0.37770897832817335</v>
      </c>
      <c r="AF34" s="42">
        <f t="shared" si="15"/>
        <v>2.9435813573180702E-2</v>
      </c>
      <c r="AG34" s="42">
        <f t="shared" si="16"/>
        <v>-6.7911040508339945E-2</v>
      </c>
      <c r="AH34" s="42">
        <f t="shared" si="17"/>
        <v>-2.3860247123988071E-2</v>
      </c>
      <c r="AI34" s="42">
        <f t="shared" si="18"/>
        <v>-7.0711479703186378E-2</v>
      </c>
      <c r="AJ34" s="42">
        <f t="shared" si="19"/>
        <v>-6.0122123062470646E-2</v>
      </c>
      <c r="AK34" s="42">
        <f t="shared" si="19"/>
        <v>-8.345827086456771E-2</v>
      </c>
      <c r="AL34" s="42">
        <f t="shared" si="19"/>
        <v>-0.39531079607415487</v>
      </c>
    </row>
    <row r="35" spans="2:38" ht="17.100000000000001" customHeight="1" thickBot="1" x14ac:dyDescent="0.25">
      <c r="B35" s="66" t="s">
        <v>8</v>
      </c>
      <c r="C35" s="42">
        <f t="shared" si="20"/>
        <v>0.15847457627118644</v>
      </c>
      <c r="D35" s="42">
        <f t="shared" si="21"/>
        <v>-0.10078125</v>
      </c>
      <c r="E35" s="42">
        <f t="shared" si="13"/>
        <v>0.10256410256410256</v>
      </c>
      <c r="F35" s="42">
        <f t="shared" si="13"/>
        <v>-0.14778761061946902</v>
      </c>
      <c r="G35" s="42">
        <f t="shared" si="13"/>
        <v>-0.11923920994879297</v>
      </c>
      <c r="H35" s="42">
        <f t="shared" si="13"/>
        <v>3.3014769765421371E-2</v>
      </c>
      <c r="I35" s="42">
        <f t="shared" si="13"/>
        <v>0.14810281517747859</v>
      </c>
      <c r="J35" s="42">
        <f t="shared" si="13"/>
        <v>0.10072689511941849</v>
      </c>
      <c r="K35" s="42">
        <f t="shared" si="13"/>
        <v>-0.16279069767441862</v>
      </c>
      <c r="L35" s="42">
        <f t="shared" si="13"/>
        <v>-9.0832632464255672E-2</v>
      </c>
      <c r="M35" s="42">
        <f t="shared" si="13"/>
        <v>-0.21641791044776118</v>
      </c>
      <c r="N35" s="42">
        <f t="shared" si="13"/>
        <v>-0.18301886792452829</v>
      </c>
      <c r="O35" s="42">
        <f t="shared" si="13"/>
        <v>-6.0515873015873016E-2</v>
      </c>
      <c r="P35" s="42">
        <f t="shared" si="13"/>
        <v>-8.5106382978723402E-2</v>
      </c>
      <c r="Q35" s="42">
        <f t="shared" si="13"/>
        <v>-3.8095238095238099E-2</v>
      </c>
      <c r="R35" s="42">
        <f t="shared" si="13"/>
        <v>1.7321016166281754E-2</v>
      </c>
      <c r="S35" s="42">
        <f t="shared" si="13"/>
        <v>-6.0190073917634639E-2</v>
      </c>
      <c r="T35" s="42">
        <f t="shared" si="14"/>
        <v>0.12234580384226491</v>
      </c>
      <c r="U35" s="42">
        <f t="shared" si="14"/>
        <v>0.11032531824611033</v>
      </c>
      <c r="V35" s="42">
        <f t="shared" si="14"/>
        <v>0.16118047673098751</v>
      </c>
      <c r="W35" s="42">
        <f t="shared" si="14"/>
        <v>0.13370786516853933</v>
      </c>
      <c r="X35" s="42">
        <f t="shared" si="14"/>
        <v>-0.18558558558558558</v>
      </c>
      <c r="Y35" s="42">
        <f t="shared" si="14"/>
        <v>-0.18853503184713377</v>
      </c>
      <c r="Z35" s="42">
        <f t="shared" si="14"/>
        <v>-0.23460410557184752</v>
      </c>
      <c r="AA35" s="42">
        <f t="shared" si="14"/>
        <v>-0.41526263627353815</v>
      </c>
      <c r="AB35" s="42">
        <f t="shared" si="14"/>
        <v>-0.92699115044247793</v>
      </c>
      <c r="AC35" s="42">
        <f t="shared" si="14"/>
        <v>-0.34065934065934067</v>
      </c>
      <c r="AD35" s="42">
        <f t="shared" si="14"/>
        <v>-0.10217113665389528</v>
      </c>
      <c r="AE35" s="42">
        <f t="shared" si="14"/>
        <v>0.27288135593220336</v>
      </c>
      <c r="AF35" s="42">
        <f t="shared" si="15"/>
        <v>-7.6194874163010851E-3</v>
      </c>
      <c r="AG35" s="42">
        <f t="shared" si="16"/>
        <v>2.1637971149371802E-2</v>
      </c>
      <c r="AH35" s="42">
        <f t="shared" si="17"/>
        <v>-0.15964472785242542</v>
      </c>
      <c r="AI35" s="42">
        <f t="shared" si="18"/>
        <v>-4.4986449864498644E-2</v>
      </c>
      <c r="AJ35" s="42">
        <f t="shared" si="19"/>
        <v>8.0590238365493755E-2</v>
      </c>
      <c r="AK35" s="42">
        <f t="shared" si="19"/>
        <v>-0.12473739495798319</v>
      </c>
      <c r="AL35" s="42">
        <f t="shared" si="19"/>
        <v>-0.46624662466246625</v>
      </c>
    </row>
    <row r="36" spans="2:38" ht="17.100000000000001" customHeight="1" thickBot="1" x14ac:dyDescent="0.25">
      <c r="B36" s="66" t="s">
        <v>9</v>
      </c>
      <c r="C36" s="42">
        <f t="shared" si="20"/>
        <v>-0.39726027397260272</v>
      </c>
      <c r="D36" s="42">
        <f t="shared" si="21"/>
        <v>-7.9207920792079209E-2</v>
      </c>
      <c r="E36" s="42">
        <f t="shared" si="13"/>
        <v>-7.9365079365079361E-3</v>
      </c>
      <c r="F36" s="42">
        <f t="shared" si="13"/>
        <v>7.6923076923076927E-2</v>
      </c>
      <c r="G36" s="42">
        <f t="shared" si="13"/>
        <v>0.74242424242424243</v>
      </c>
      <c r="H36" s="42">
        <f t="shared" si="13"/>
        <v>0.24731182795698925</v>
      </c>
      <c r="I36" s="42">
        <f t="shared" si="13"/>
        <v>0.104</v>
      </c>
      <c r="J36" s="42">
        <f t="shared" si="13"/>
        <v>9.3406593406593408E-2</v>
      </c>
      <c r="K36" s="42">
        <f t="shared" si="13"/>
        <v>-0.25217391304347825</v>
      </c>
      <c r="L36" s="42">
        <f t="shared" si="13"/>
        <v>9.4827586206896547E-2</v>
      </c>
      <c r="M36" s="42">
        <f t="shared" si="13"/>
        <v>-0.10869565217391304</v>
      </c>
      <c r="N36" s="42">
        <f t="shared" si="13"/>
        <v>-0.135678391959799</v>
      </c>
      <c r="O36" s="42">
        <f t="shared" si="13"/>
        <v>0.22674418604651161</v>
      </c>
      <c r="P36" s="42">
        <f t="shared" si="13"/>
        <v>-0.23622047244094488</v>
      </c>
      <c r="Q36" s="42">
        <f t="shared" si="13"/>
        <v>0.11382113821138211</v>
      </c>
      <c r="R36" s="42">
        <f t="shared" si="13"/>
        <v>-5.232558139534884E-2</v>
      </c>
      <c r="S36" s="42">
        <f t="shared" si="13"/>
        <v>-0.33175355450236965</v>
      </c>
      <c r="T36" s="42">
        <f t="shared" si="14"/>
        <v>-6.1855670103092786E-2</v>
      </c>
      <c r="U36" s="42">
        <f t="shared" si="14"/>
        <v>-0.13868613138686131</v>
      </c>
      <c r="V36" s="42">
        <f t="shared" si="14"/>
        <v>-0.17177914110429449</v>
      </c>
      <c r="W36" s="42">
        <f t="shared" si="14"/>
        <v>2.1276595744680851E-2</v>
      </c>
      <c r="X36" s="42">
        <f t="shared" si="14"/>
        <v>-9.8901098901098897E-2</v>
      </c>
      <c r="Y36" s="42">
        <f t="shared" si="14"/>
        <v>-4.2372881355932202E-2</v>
      </c>
      <c r="Z36" s="42">
        <f t="shared" si="14"/>
        <v>5.9259259259259262E-2</v>
      </c>
      <c r="AA36" s="42">
        <f t="shared" si="14"/>
        <v>-0.18055555555555555</v>
      </c>
      <c r="AB36" s="42">
        <f t="shared" si="14"/>
        <v>-0.64634146341463417</v>
      </c>
      <c r="AC36" s="42">
        <f t="shared" si="14"/>
        <v>0.10619469026548672</v>
      </c>
      <c r="AD36" s="42">
        <f t="shared" si="14"/>
        <v>0.11888111888111888</v>
      </c>
      <c r="AE36" s="42">
        <f t="shared" si="14"/>
        <v>0.17796610169491525</v>
      </c>
      <c r="AF36" s="42">
        <f t="shared" si="15"/>
        <v>-0.1270949720670391</v>
      </c>
      <c r="AG36" s="42">
        <f t="shared" si="16"/>
        <v>0.27839999999999998</v>
      </c>
      <c r="AH36" s="42">
        <f t="shared" si="17"/>
        <v>-9.7622027534418024E-2</v>
      </c>
      <c r="AI36" s="42">
        <f t="shared" si="18"/>
        <v>-2.2191400832177532E-2</v>
      </c>
      <c r="AJ36" s="42">
        <f t="shared" si="19"/>
        <v>-0.18297872340425531</v>
      </c>
      <c r="AK36" s="42">
        <f t="shared" si="19"/>
        <v>-2.0833333333333332E-2</v>
      </c>
      <c r="AL36" s="42">
        <f t="shared" si="19"/>
        <v>-0.18262411347517732</v>
      </c>
    </row>
    <row r="37" spans="2:38" ht="17.100000000000001" customHeight="1" thickBot="1" x14ac:dyDescent="0.25">
      <c r="B37" s="66" t="s">
        <v>61</v>
      </c>
      <c r="C37" s="42">
        <f t="shared" si="20"/>
        <v>-1.5873015873015872E-2</v>
      </c>
      <c r="D37" s="42">
        <f t="shared" si="21"/>
        <v>7.0866141732283464E-2</v>
      </c>
      <c r="E37" s="42">
        <f t="shared" si="13"/>
        <v>1.50093808630394E-2</v>
      </c>
      <c r="F37" s="42">
        <f t="shared" si="13"/>
        <v>-2.7894002789400279E-2</v>
      </c>
      <c r="G37" s="42">
        <f t="shared" si="13"/>
        <v>5.9139784946236562E-2</v>
      </c>
      <c r="H37" s="42">
        <f t="shared" si="13"/>
        <v>-2.8186274509803922E-2</v>
      </c>
      <c r="I37" s="42">
        <f t="shared" si="13"/>
        <v>-0.13493530499075784</v>
      </c>
      <c r="J37" s="42">
        <f t="shared" si="13"/>
        <v>-3.8737446197991389E-2</v>
      </c>
      <c r="K37" s="42">
        <f t="shared" si="13"/>
        <v>-7.7411167512690351E-2</v>
      </c>
      <c r="L37" s="42">
        <f t="shared" si="13"/>
        <v>4.1614123581336697E-2</v>
      </c>
      <c r="M37" s="42">
        <f t="shared" si="13"/>
        <v>0.1111111111111111</v>
      </c>
      <c r="N37" s="42">
        <f t="shared" si="13"/>
        <v>-3.4328358208955224E-2</v>
      </c>
      <c r="O37" s="42">
        <f t="shared" si="13"/>
        <v>6.4649243466299869E-2</v>
      </c>
      <c r="P37" s="42">
        <f t="shared" si="13"/>
        <v>-0.12106537530266344</v>
      </c>
      <c r="Q37" s="42">
        <f t="shared" si="13"/>
        <v>2.5000000000000001E-2</v>
      </c>
      <c r="R37" s="42">
        <f t="shared" si="13"/>
        <v>5.5641421947449768E-2</v>
      </c>
      <c r="S37" s="42">
        <f t="shared" si="13"/>
        <v>-0.14470284237726097</v>
      </c>
      <c r="T37" s="42">
        <f t="shared" si="14"/>
        <v>-6.1983471074380167E-2</v>
      </c>
      <c r="U37" s="42">
        <f t="shared" si="14"/>
        <v>-6.5666041275797379E-2</v>
      </c>
      <c r="V37" s="42">
        <f t="shared" si="14"/>
        <v>-2.9282576866764276E-2</v>
      </c>
      <c r="W37" s="42">
        <f t="shared" si="14"/>
        <v>4.8338368580060423E-2</v>
      </c>
      <c r="X37" s="42">
        <f t="shared" si="14"/>
        <v>-0.18795888399412627</v>
      </c>
      <c r="Y37" s="42">
        <f t="shared" si="14"/>
        <v>-0.16867469879518071</v>
      </c>
      <c r="Z37" s="42">
        <f t="shared" si="14"/>
        <v>-0.12820512820512819</v>
      </c>
      <c r="AA37" s="42">
        <f t="shared" si="14"/>
        <v>-0.37175792507204614</v>
      </c>
      <c r="AB37" s="42">
        <f t="shared" si="14"/>
        <v>-0.77215189873417722</v>
      </c>
      <c r="AC37" s="42">
        <f t="shared" si="14"/>
        <v>2.6570048309178744E-2</v>
      </c>
      <c r="AD37" s="42">
        <f t="shared" si="14"/>
        <v>2.0761245674740483E-2</v>
      </c>
      <c r="AE37" s="42">
        <f t="shared" si="14"/>
        <v>4.3577981651376149E-2</v>
      </c>
      <c r="AF37" s="42">
        <f t="shared" si="15"/>
        <v>1.0838150289017341E-2</v>
      </c>
      <c r="AG37" s="42">
        <f t="shared" si="16"/>
        <v>-2.8234453180843458E-2</v>
      </c>
      <c r="AH37" s="42">
        <f t="shared" si="17"/>
        <v>3.677822728944465E-4</v>
      </c>
      <c r="AI37" s="42">
        <f t="shared" si="18"/>
        <v>-1.4705882352941176E-3</v>
      </c>
      <c r="AJ37" s="42">
        <f t="shared" si="19"/>
        <v>-7.8055964653902798E-2</v>
      </c>
      <c r="AK37" s="42">
        <f t="shared" si="19"/>
        <v>-0.10583067092651757</v>
      </c>
      <c r="AL37" s="42">
        <f t="shared" si="19"/>
        <v>-0.29566770879857079</v>
      </c>
    </row>
    <row r="38" spans="2:38" ht="17.100000000000001" customHeight="1" thickBot="1" x14ac:dyDescent="0.25">
      <c r="B38" s="66" t="s">
        <v>56</v>
      </c>
      <c r="C38" s="42">
        <f t="shared" si="20"/>
        <v>-0.14592274678111589</v>
      </c>
      <c r="D38" s="42">
        <f t="shared" si="21"/>
        <v>-0.20902612826603326</v>
      </c>
      <c r="E38" s="42">
        <f t="shared" si="13"/>
        <v>-0.19137931034482758</v>
      </c>
      <c r="F38" s="42">
        <f t="shared" si="13"/>
        <v>-0.11544461778471139</v>
      </c>
      <c r="G38" s="42">
        <f t="shared" si="13"/>
        <v>0.26800670016750416</v>
      </c>
      <c r="H38" s="42">
        <f t="shared" si="13"/>
        <v>8.7087087087087081E-2</v>
      </c>
      <c r="I38" s="42">
        <f t="shared" si="13"/>
        <v>0.1513859275053305</v>
      </c>
      <c r="J38" s="42">
        <f t="shared" si="13"/>
        <v>0.13403880070546736</v>
      </c>
      <c r="K38" s="42">
        <f t="shared" si="13"/>
        <v>-0.1928665785997358</v>
      </c>
      <c r="L38" s="42">
        <f t="shared" si="13"/>
        <v>-0.143646408839779</v>
      </c>
      <c r="M38" s="42">
        <f t="shared" si="13"/>
        <v>-7.5925925925925924E-2</v>
      </c>
      <c r="N38" s="42">
        <f t="shared" si="13"/>
        <v>-1.3996889580093312E-2</v>
      </c>
      <c r="O38" s="42">
        <f t="shared" si="13"/>
        <v>0.16530278232405893</v>
      </c>
      <c r="P38" s="42">
        <f t="shared" si="13"/>
        <v>0.13387096774193549</v>
      </c>
      <c r="Q38" s="42">
        <f t="shared" si="13"/>
        <v>-8.0160320641282562E-2</v>
      </c>
      <c r="R38" s="42">
        <f t="shared" si="13"/>
        <v>-0.13880126182965299</v>
      </c>
      <c r="S38" s="42">
        <f t="shared" si="13"/>
        <v>-6.3202247191011238E-2</v>
      </c>
      <c r="T38" s="42">
        <f t="shared" si="14"/>
        <v>-1.5647226173541962E-2</v>
      </c>
      <c r="U38" s="42">
        <f t="shared" si="14"/>
        <v>0.10021786492374728</v>
      </c>
      <c r="V38" s="42">
        <f t="shared" si="14"/>
        <v>-1.6483516483516484E-2</v>
      </c>
      <c r="W38" s="42">
        <f t="shared" si="14"/>
        <v>-0.23988005997001499</v>
      </c>
      <c r="X38" s="42">
        <f t="shared" si="14"/>
        <v>-0.28034682080924855</v>
      </c>
      <c r="Y38" s="42">
        <f t="shared" si="14"/>
        <v>-0.401980198019802</v>
      </c>
      <c r="Z38" s="42">
        <f t="shared" si="14"/>
        <v>-0.18435754189944134</v>
      </c>
      <c r="AA38" s="42">
        <f t="shared" si="14"/>
        <v>-0.41617357001972388</v>
      </c>
      <c r="AB38" s="42">
        <f t="shared" si="14"/>
        <v>-0.87148594377510036</v>
      </c>
      <c r="AC38" s="42">
        <f t="shared" si="14"/>
        <v>-0.17549668874172186</v>
      </c>
      <c r="AD38" s="42">
        <f t="shared" si="14"/>
        <v>-0.15296803652968036</v>
      </c>
      <c r="AE38" s="42">
        <f t="shared" si="14"/>
        <v>0.36486486486486486</v>
      </c>
      <c r="AF38" s="42">
        <f t="shared" si="15"/>
        <v>-0.16763215061549602</v>
      </c>
      <c r="AG38" s="42">
        <f t="shared" si="16"/>
        <v>0.15876468029578078</v>
      </c>
      <c r="AH38" s="42">
        <f t="shared" si="17"/>
        <v>-0.11261261261261261</v>
      </c>
      <c r="AI38" s="42">
        <f t="shared" si="18"/>
        <v>2.3688663282571912E-2</v>
      </c>
      <c r="AJ38" s="42">
        <f t="shared" si="19"/>
        <v>-7.8512396694214882E-3</v>
      </c>
      <c r="AK38" s="42">
        <f t="shared" si="19"/>
        <v>-0.27321949187838401</v>
      </c>
      <c r="AL38" s="42">
        <f t="shared" si="19"/>
        <v>-0.43839541547277938</v>
      </c>
    </row>
    <row r="39" spans="2:38" ht="17.100000000000001" customHeight="1" thickBot="1" x14ac:dyDescent="0.25">
      <c r="B39" s="66" t="s">
        <v>29</v>
      </c>
      <c r="C39" s="42">
        <f t="shared" si="20"/>
        <v>-0.1050648807032231</v>
      </c>
      <c r="D39" s="42">
        <f t="shared" si="21"/>
        <v>-2.5011165698972757E-2</v>
      </c>
      <c r="E39" s="42">
        <f t="shared" si="13"/>
        <v>5.9076262083780882E-2</v>
      </c>
      <c r="F39" s="42">
        <f t="shared" si="13"/>
        <v>1.187168476888103E-2</v>
      </c>
      <c r="G39" s="42">
        <f t="shared" si="13"/>
        <v>3.3676333021515438E-2</v>
      </c>
      <c r="H39" s="42">
        <f t="shared" si="13"/>
        <v>-1.0765002290426019E-2</v>
      </c>
      <c r="I39" s="42">
        <f t="shared" si="13"/>
        <v>-2.1298174442190669E-2</v>
      </c>
      <c r="J39" s="42">
        <f t="shared" si="13"/>
        <v>-2.0718921617573639E-2</v>
      </c>
      <c r="K39" s="42">
        <f t="shared" si="13"/>
        <v>-0.16199095022624435</v>
      </c>
      <c r="L39" s="42">
        <f t="shared" si="13"/>
        <v>-4.0287103496179671E-2</v>
      </c>
      <c r="M39" s="42">
        <f t="shared" si="13"/>
        <v>-2.7633851468048358E-2</v>
      </c>
      <c r="N39" s="42">
        <f t="shared" si="13"/>
        <v>-0.13204180474126945</v>
      </c>
      <c r="O39" s="42">
        <f t="shared" si="13"/>
        <v>6.4794816414686825E-3</v>
      </c>
      <c r="P39" s="42">
        <f t="shared" si="13"/>
        <v>-0.12545235223160434</v>
      </c>
      <c r="Q39" s="42">
        <f t="shared" si="13"/>
        <v>-9.5914742451154528E-2</v>
      </c>
      <c r="R39" s="42">
        <f t="shared" si="13"/>
        <v>1.4684287812041115E-3</v>
      </c>
      <c r="S39" s="42">
        <f t="shared" si="13"/>
        <v>2.1190987124463521E-2</v>
      </c>
      <c r="T39" s="42">
        <f t="shared" si="14"/>
        <v>0.1503448275862069</v>
      </c>
      <c r="U39" s="42">
        <f t="shared" si="14"/>
        <v>-5.5009823182711201E-3</v>
      </c>
      <c r="V39" s="42">
        <f t="shared" si="14"/>
        <v>6.7448680351906163E-3</v>
      </c>
      <c r="W39" s="42">
        <f t="shared" si="14"/>
        <v>-6.6456527449435254E-2</v>
      </c>
      <c r="X39" s="42">
        <f t="shared" si="14"/>
        <v>-0.18129496402877698</v>
      </c>
      <c r="Y39" s="42">
        <f t="shared" si="14"/>
        <v>-0.11339391544843935</v>
      </c>
      <c r="Z39" s="42">
        <f t="shared" si="14"/>
        <v>-5.7966792892513837E-2</v>
      </c>
      <c r="AA39" s="42">
        <f t="shared" si="14"/>
        <v>-0.38716938660664041</v>
      </c>
      <c r="AB39" s="42">
        <f t="shared" si="14"/>
        <v>-0.95664909197422376</v>
      </c>
      <c r="AC39" s="42">
        <f t="shared" si="14"/>
        <v>-0.50222816399286985</v>
      </c>
      <c r="AD39" s="42">
        <f t="shared" si="14"/>
        <v>-0.29066171923314782</v>
      </c>
      <c r="AE39" s="42">
        <f t="shared" si="14"/>
        <v>0.11891643709825528</v>
      </c>
      <c r="AF39" s="42">
        <f t="shared" si="15"/>
        <v>-2.5112443778110945E-2</v>
      </c>
      <c r="AG39" s="42">
        <f t="shared" si="16"/>
        <v>-3.1398180187107521E-3</v>
      </c>
      <c r="AH39" s="42">
        <f t="shared" si="17"/>
        <v>-9.5648261232885515E-2</v>
      </c>
      <c r="AI39" s="42">
        <f t="shared" si="18"/>
        <v>-5.4090553699623282E-2</v>
      </c>
      <c r="AJ39" s="42">
        <f t="shared" si="19"/>
        <v>4.7565374211000905E-2</v>
      </c>
      <c r="AK39" s="42">
        <f t="shared" si="19"/>
        <v>-0.10723764435836741</v>
      </c>
      <c r="AL39" s="42">
        <f t="shared" si="19"/>
        <v>-0.53904869034227865</v>
      </c>
    </row>
    <row r="40" spans="2:38" ht="17.100000000000001" customHeight="1" thickBot="1" x14ac:dyDescent="0.25">
      <c r="B40" s="66" t="s">
        <v>55</v>
      </c>
      <c r="C40" s="42">
        <f t="shared" si="20"/>
        <v>-8.9966555183946487E-2</v>
      </c>
      <c r="D40" s="42">
        <f t="shared" si="21"/>
        <v>0.17592217267936766</v>
      </c>
      <c r="E40" s="42">
        <f t="shared" si="13"/>
        <v>0.13243662700465597</v>
      </c>
      <c r="F40" s="42">
        <f t="shared" si="13"/>
        <v>0.11483654652137469</v>
      </c>
      <c r="G40" s="42">
        <f t="shared" si="13"/>
        <v>2.6460859977949284E-2</v>
      </c>
      <c r="H40" s="42">
        <f t="shared" si="13"/>
        <v>-7.5835918648741812E-2</v>
      </c>
      <c r="I40" s="42">
        <f t="shared" si="13"/>
        <v>-3.2891731384193698E-2</v>
      </c>
      <c r="J40" s="42">
        <f t="shared" si="13"/>
        <v>-8.045112781954887E-2</v>
      </c>
      <c r="K40" s="42">
        <f t="shared" si="13"/>
        <v>-4.8335123523093451E-2</v>
      </c>
      <c r="L40" s="42">
        <f t="shared" si="13"/>
        <v>8.2058933233867953E-2</v>
      </c>
      <c r="M40" s="42">
        <f t="shared" si="13"/>
        <v>-0.16532829475673122</v>
      </c>
      <c r="N40" s="42">
        <f t="shared" si="13"/>
        <v>-5.6009811937857729E-2</v>
      </c>
      <c r="O40" s="42">
        <f t="shared" si="13"/>
        <v>-0.11286681715575621</v>
      </c>
      <c r="P40" s="42">
        <f t="shared" si="13"/>
        <v>-0.21165115477421578</v>
      </c>
      <c r="Q40" s="42">
        <f t="shared" si="13"/>
        <v>-0.17204301075268819</v>
      </c>
      <c r="R40" s="42">
        <f t="shared" si="13"/>
        <v>-9.0948462537895194E-2</v>
      </c>
      <c r="S40" s="42">
        <f t="shared" si="13"/>
        <v>-0.10262934690415607</v>
      </c>
      <c r="T40" s="42">
        <f t="shared" si="14"/>
        <v>-1.8364669873196328E-2</v>
      </c>
      <c r="U40" s="42">
        <f t="shared" si="14"/>
        <v>7.6555023923444973E-2</v>
      </c>
      <c r="V40" s="42">
        <f t="shared" si="14"/>
        <v>2.2868032396379228E-2</v>
      </c>
      <c r="W40" s="42">
        <f t="shared" si="14"/>
        <v>1.4177693761814746E-3</v>
      </c>
      <c r="X40" s="42">
        <f t="shared" si="14"/>
        <v>-0.12694877505567928</v>
      </c>
      <c r="Y40" s="42">
        <f t="shared" si="14"/>
        <v>-8.5714285714285715E-2</v>
      </c>
      <c r="Z40" s="42">
        <f t="shared" si="14"/>
        <v>-0.12855146716348392</v>
      </c>
      <c r="AA40" s="42">
        <f t="shared" si="14"/>
        <v>-0.31382727701746105</v>
      </c>
      <c r="AB40" s="42">
        <f t="shared" si="14"/>
        <v>-0.90051020408163263</v>
      </c>
      <c r="AC40" s="42">
        <f t="shared" si="14"/>
        <v>-0.21041666666666667</v>
      </c>
      <c r="AD40" s="42">
        <f t="shared" si="14"/>
        <v>-8.337787279529664E-2</v>
      </c>
      <c r="AE40" s="42">
        <f t="shared" si="14"/>
        <v>6.8088033012379645E-2</v>
      </c>
      <c r="AF40" s="42">
        <f t="shared" si="15"/>
        <v>7.1092471358428805E-2</v>
      </c>
      <c r="AG40" s="42">
        <f t="shared" si="16"/>
        <v>-4.1447808232260526E-2</v>
      </c>
      <c r="AH40" s="42">
        <f t="shared" si="17"/>
        <v>-4.0051808309255754E-2</v>
      </c>
      <c r="AI40" s="42">
        <f t="shared" si="18"/>
        <v>-0.14820965230928906</v>
      </c>
      <c r="AJ40" s="42">
        <f t="shared" si="19"/>
        <v>-1.5109053247227977E-2</v>
      </c>
      <c r="AK40" s="42">
        <f t="shared" si="19"/>
        <v>-8.5735494247185448E-2</v>
      </c>
      <c r="AL40" s="42">
        <f t="shared" si="19"/>
        <v>-0.39093369418132612</v>
      </c>
    </row>
    <row r="41" spans="2:38" ht="17.100000000000001" customHeight="1" thickBot="1" x14ac:dyDescent="0.25">
      <c r="B41" s="66" t="s">
        <v>24</v>
      </c>
      <c r="C41" s="42">
        <f t="shared" si="20"/>
        <v>-0.17316017316017315</v>
      </c>
      <c r="D41" s="42">
        <f t="shared" si="21"/>
        <v>0.49645390070921985</v>
      </c>
      <c r="E41" s="42">
        <f t="shared" si="13"/>
        <v>0.40517241379310343</v>
      </c>
      <c r="F41" s="42">
        <f t="shared" si="13"/>
        <v>0.22023809523809523</v>
      </c>
      <c r="G41" s="42">
        <f t="shared" si="13"/>
        <v>0.10471204188481675</v>
      </c>
      <c r="H41" s="42">
        <f t="shared" si="13"/>
        <v>-9.004739336492891E-2</v>
      </c>
      <c r="I41" s="42">
        <f t="shared" si="13"/>
        <v>-0.33128834355828218</v>
      </c>
      <c r="J41" s="42">
        <f t="shared" si="13"/>
        <v>1.9512195121951219E-2</v>
      </c>
      <c r="K41" s="42">
        <f t="shared" si="13"/>
        <v>4.7393364928909956E-3</v>
      </c>
      <c r="L41" s="42">
        <f t="shared" si="13"/>
        <v>0.11458333333333333</v>
      </c>
      <c r="M41" s="42">
        <f t="shared" si="13"/>
        <v>0.22018348623853212</v>
      </c>
      <c r="N41" s="42">
        <f t="shared" si="13"/>
        <v>-9.569377990430622E-2</v>
      </c>
      <c r="O41" s="42">
        <f t="shared" si="13"/>
        <v>-0.23113207547169812</v>
      </c>
      <c r="P41" s="42">
        <f t="shared" si="13"/>
        <v>-0.15887850467289719</v>
      </c>
      <c r="Q41" s="42">
        <f t="shared" si="13"/>
        <v>-9.0225563909774431E-2</v>
      </c>
      <c r="R41" s="42">
        <f t="shared" si="13"/>
        <v>-8.9947089947089942E-2</v>
      </c>
      <c r="S41" s="42">
        <f t="shared" si="13"/>
        <v>5.5214723926380369E-2</v>
      </c>
      <c r="T41" s="42">
        <f t="shared" si="14"/>
        <v>0.26111111111111113</v>
      </c>
      <c r="U41" s="42">
        <f t="shared" si="14"/>
        <v>-2.4793388429752067E-2</v>
      </c>
      <c r="V41" s="42">
        <f t="shared" si="14"/>
        <v>4.6511627906976744E-2</v>
      </c>
      <c r="W41" s="42">
        <f t="shared" si="14"/>
        <v>6.9767441860465115E-2</v>
      </c>
      <c r="X41" s="42">
        <f t="shared" si="14"/>
        <v>-0.26431718061674009</v>
      </c>
      <c r="Y41" s="42">
        <f t="shared" si="14"/>
        <v>-0.10169491525423729</v>
      </c>
      <c r="Z41" s="42">
        <f t="shared" si="14"/>
        <v>-0.1388888888888889</v>
      </c>
      <c r="AA41" s="42">
        <f t="shared" si="14"/>
        <v>-0.41847826086956524</v>
      </c>
      <c r="AB41" s="42">
        <f t="shared" si="14"/>
        <v>-0.92215568862275454</v>
      </c>
      <c r="AC41" s="42">
        <f t="shared" si="14"/>
        <v>-0.21698113207547171</v>
      </c>
      <c r="AD41" s="42">
        <f t="shared" si="14"/>
        <v>-0.12258064516129032</v>
      </c>
      <c r="AE41" s="42">
        <f t="shared" si="14"/>
        <v>0.17757009345794392</v>
      </c>
      <c r="AF41" s="42">
        <f t="shared" si="15"/>
        <v>0.17378048780487804</v>
      </c>
      <c r="AG41" s="42">
        <f t="shared" si="16"/>
        <v>-6.363636363636363E-2</v>
      </c>
      <c r="AH41" s="42">
        <f t="shared" si="17"/>
        <v>3.7447988904299581E-2</v>
      </c>
      <c r="AI41" s="42">
        <f t="shared" si="18"/>
        <v>-0.1497326203208556</v>
      </c>
      <c r="AJ41" s="42">
        <f t="shared" si="19"/>
        <v>9.5911949685534598E-2</v>
      </c>
      <c r="AK41" s="42">
        <f t="shared" si="19"/>
        <v>-0.12195121951219512</v>
      </c>
      <c r="AL41" s="42">
        <f t="shared" si="19"/>
        <v>-0.44607843137254904</v>
      </c>
    </row>
    <row r="42" spans="2:38" ht="17.100000000000001" customHeight="1" thickBot="1" x14ac:dyDescent="0.25">
      <c r="B42" s="66" t="s">
        <v>10</v>
      </c>
      <c r="C42" s="42">
        <f t="shared" si="20"/>
        <v>-4.4668587896253602E-2</v>
      </c>
      <c r="D42" s="42">
        <f t="shared" si="21"/>
        <v>8.8989441930618404E-2</v>
      </c>
      <c r="E42" s="42">
        <f t="shared" si="13"/>
        <v>1.3856812933025405E-2</v>
      </c>
      <c r="F42" s="42">
        <f t="shared" si="13"/>
        <v>0.13192182410423453</v>
      </c>
      <c r="G42" s="42">
        <f t="shared" si="13"/>
        <v>6.0331825037707393E-3</v>
      </c>
      <c r="H42" s="42">
        <f t="shared" si="13"/>
        <v>-1.1080332409972299E-2</v>
      </c>
      <c r="I42" s="42">
        <f t="shared" si="13"/>
        <v>4.5558086560364463E-3</v>
      </c>
      <c r="J42" s="42">
        <f t="shared" si="13"/>
        <v>-0.1223021582733813</v>
      </c>
      <c r="K42" s="42">
        <f t="shared" si="13"/>
        <v>-0.10344827586206896</v>
      </c>
      <c r="L42" s="42">
        <f t="shared" si="13"/>
        <v>-3.3613445378151259E-2</v>
      </c>
      <c r="M42" s="42">
        <f t="shared" si="13"/>
        <v>4.5351473922902494E-2</v>
      </c>
      <c r="N42" s="42">
        <f t="shared" si="13"/>
        <v>4.0983606557377046E-2</v>
      </c>
      <c r="O42" s="42">
        <f t="shared" si="13"/>
        <v>0.14381270903010032</v>
      </c>
      <c r="P42" s="42">
        <f t="shared" si="13"/>
        <v>6.0869565217391307E-2</v>
      </c>
      <c r="Q42" s="42">
        <f t="shared" si="13"/>
        <v>-1.735357917570499E-2</v>
      </c>
      <c r="R42" s="42">
        <f t="shared" si="13"/>
        <v>-1.7322834645669291E-2</v>
      </c>
      <c r="S42" s="42">
        <f t="shared" si="13"/>
        <v>-0.55701754385964908</v>
      </c>
      <c r="T42" s="42">
        <f t="shared" si="14"/>
        <v>-0.52732240437158473</v>
      </c>
      <c r="U42" s="42">
        <f t="shared" si="14"/>
        <v>-8.3885209713024281E-2</v>
      </c>
      <c r="V42" s="42">
        <f t="shared" si="14"/>
        <v>3.3653846153846152E-2</v>
      </c>
      <c r="W42" s="42">
        <f t="shared" si="14"/>
        <v>1.1386138613861385</v>
      </c>
      <c r="X42" s="42">
        <f t="shared" si="14"/>
        <v>0.89884393063583812</v>
      </c>
      <c r="Y42" s="42">
        <f t="shared" si="14"/>
        <v>7.2289156626506021E-2</v>
      </c>
      <c r="Z42" s="42">
        <f t="shared" si="14"/>
        <v>-0.19224806201550387</v>
      </c>
      <c r="AA42" s="42">
        <f t="shared" si="14"/>
        <v>-0.34259259259259262</v>
      </c>
      <c r="AB42" s="42">
        <f t="shared" si="14"/>
        <v>-0.87366818873668184</v>
      </c>
      <c r="AC42" s="42">
        <f t="shared" si="14"/>
        <v>-0.2</v>
      </c>
      <c r="AD42" s="42">
        <f t="shared" si="14"/>
        <v>2.3032629558541268E-2</v>
      </c>
      <c r="AE42" s="42">
        <f t="shared" si="14"/>
        <v>9.154929577464789E-2</v>
      </c>
      <c r="AF42" s="42">
        <f t="shared" si="15"/>
        <v>4.7836938435940099E-2</v>
      </c>
      <c r="AG42" s="42">
        <f t="shared" si="16"/>
        <v>-3.4537514886859862E-2</v>
      </c>
      <c r="AH42" s="42">
        <f t="shared" si="17"/>
        <v>-1.9736842105263157E-2</v>
      </c>
      <c r="AI42" s="42">
        <f t="shared" si="18"/>
        <v>4.5721476510067117E-2</v>
      </c>
      <c r="AJ42" s="42">
        <f t="shared" si="19"/>
        <v>-0.31448054552747695</v>
      </c>
      <c r="AK42" s="42">
        <f t="shared" si="19"/>
        <v>0.32884727911059097</v>
      </c>
      <c r="AL42" s="42">
        <f t="shared" si="19"/>
        <v>-0.38441215323645972</v>
      </c>
    </row>
    <row r="43" spans="2:38" ht="17.100000000000001" customHeight="1" thickBot="1" x14ac:dyDescent="0.25">
      <c r="B43" s="66" t="s">
        <v>297</v>
      </c>
      <c r="C43" s="42">
        <f t="shared" si="20"/>
        <v>-8.8314693405322026E-2</v>
      </c>
      <c r="D43" s="42">
        <f t="shared" si="21"/>
        <v>-0.13791631084543127</v>
      </c>
      <c r="E43" s="42">
        <f t="shared" si="13"/>
        <v>3.4000000000000002E-2</v>
      </c>
      <c r="F43" s="42">
        <f t="shared" si="13"/>
        <v>-0.12338222605694564</v>
      </c>
      <c r="G43" s="42">
        <f t="shared" si="13"/>
        <v>-4.6954314720812185E-2</v>
      </c>
      <c r="H43" s="42">
        <f t="shared" si="13"/>
        <v>-1.6344725111441308E-2</v>
      </c>
      <c r="I43" s="42">
        <f t="shared" si="13"/>
        <v>-0.16763378465506126</v>
      </c>
      <c r="J43" s="42">
        <f t="shared" si="13"/>
        <v>-0.18110236220472442</v>
      </c>
      <c r="K43" s="42">
        <f t="shared" si="13"/>
        <v>-0.22458943630714603</v>
      </c>
      <c r="L43" s="42">
        <f t="shared" si="13"/>
        <v>-0.11278952668680765</v>
      </c>
      <c r="M43" s="42">
        <f t="shared" si="13"/>
        <v>3.2532920216886134E-2</v>
      </c>
      <c r="N43" s="42">
        <f t="shared" si="13"/>
        <v>0.10096153846153846</v>
      </c>
      <c r="O43" s="42">
        <f t="shared" si="13"/>
        <v>5.4951345163136808E-2</v>
      </c>
      <c r="P43" s="42">
        <f t="shared" si="13"/>
        <v>1.6458569807037457E-2</v>
      </c>
      <c r="Q43" s="42">
        <f t="shared" si="13"/>
        <v>-5.8514628657164294E-2</v>
      </c>
      <c r="R43" s="42">
        <f t="shared" si="13"/>
        <v>-0.13373362445414846</v>
      </c>
      <c r="S43" s="42">
        <f t="shared" ref="S43:S48" si="22">+(W19-S19)/S19</f>
        <v>-6.6739012479652735E-2</v>
      </c>
      <c r="T43" s="42">
        <f t="shared" si="14"/>
        <v>4.8576214405360134E-2</v>
      </c>
      <c r="U43" s="42">
        <f t="shared" si="14"/>
        <v>-1.3545816733067729E-2</v>
      </c>
      <c r="V43" s="42">
        <f t="shared" si="14"/>
        <v>7.5614366729678641E-3</v>
      </c>
      <c r="W43" s="42">
        <f t="shared" si="14"/>
        <v>4.0697674418604651E-3</v>
      </c>
      <c r="X43" s="42">
        <f t="shared" si="14"/>
        <v>-0.14589989350372737</v>
      </c>
      <c r="Y43" s="42">
        <f t="shared" si="14"/>
        <v>-7.9967689822294019E-2</v>
      </c>
      <c r="Z43" s="42">
        <f t="shared" si="14"/>
        <v>-8.3176985616010002E-2</v>
      </c>
      <c r="AA43" s="42">
        <f t="shared" si="14"/>
        <v>-0.41806601042269831</v>
      </c>
      <c r="AB43" s="42">
        <f t="shared" si="14"/>
        <v>-0.92643391521197005</v>
      </c>
      <c r="AC43" s="42">
        <f t="shared" si="14"/>
        <v>-0.45390693590869186</v>
      </c>
      <c r="AD43" s="42">
        <f t="shared" si="14"/>
        <v>-0.23124147339699863</v>
      </c>
      <c r="AE43" s="42">
        <f t="shared" si="14"/>
        <v>2.7860696517412936E-2</v>
      </c>
      <c r="AF43" s="42">
        <f t="shared" si="15"/>
        <v>-8.9912030161087633E-2</v>
      </c>
      <c r="AG43" s="42">
        <f t="shared" si="16"/>
        <v>-9.6911875470750697E-2</v>
      </c>
      <c r="AH43" s="42">
        <f t="shared" si="17"/>
        <v>-7.2282457603558517E-2</v>
      </c>
      <c r="AI43" s="42">
        <f t="shared" si="18"/>
        <v>-2.9667365897512735E-2</v>
      </c>
      <c r="AJ43" s="42">
        <f t="shared" si="19"/>
        <v>-6.3310685608400251E-3</v>
      </c>
      <c r="AK43" s="42">
        <f t="shared" si="19"/>
        <v>-7.7544677544677545E-2</v>
      </c>
      <c r="AL43" s="42">
        <f t="shared" si="19"/>
        <v>-0.51617250673854442</v>
      </c>
    </row>
    <row r="44" spans="2:38" ht="17.100000000000001" customHeight="1" thickBot="1" x14ac:dyDescent="0.25">
      <c r="B44" s="66" t="s">
        <v>298</v>
      </c>
      <c r="C44" s="42">
        <f t="shared" si="20"/>
        <v>0.14946070878274267</v>
      </c>
      <c r="D44" s="42">
        <f t="shared" si="21"/>
        <v>0.10057471264367816</v>
      </c>
      <c r="E44" s="42">
        <f t="shared" si="13"/>
        <v>0.38817480719794345</v>
      </c>
      <c r="F44" s="42">
        <f t="shared" si="13"/>
        <v>0.19939117199391171</v>
      </c>
      <c r="G44" s="42">
        <f t="shared" si="13"/>
        <v>-8.4450402144772119E-2</v>
      </c>
      <c r="H44" s="42">
        <f t="shared" si="13"/>
        <v>2.6109660574412533E-3</v>
      </c>
      <c r="I44" s="42">
        <f t="shared" si="13"/>
        <v>-2.9629629629629631E-2</v>
      </c>
      <c r="J44" s="42">
        <f t="shared" si="13"/>
        <v>-1.6497461928934011E-2</v>
      </c>
      <c r="K44" s="42">
        <f t="shared" si="13"/>
        <v>0.15812591508052709</v>
      </c>
      <c r="L44" s="42">
        <f t="shared" si="13"/>
        <v>6.7708333333333329E-2</v>
      </c>
      <c r="M44" s="42">
        <f t="shared" si="13"/>
        <v>-6.8702290076335881E-2</v>
      </c>
      <c r="N44" s="42">
        <f t="shared" si="13"/>
        <v>0.24387096774193548</v>
      </c>
      <c r="O44" s="42">
        <f t="shared" si="13"/>
        <v>-4.6776232616940583E-2</v>
      </c>
      <c r="P44" s="42">
        <f t="shared" si="13"/>
        <v>-8.0487804878048783E-2</v>
      </c>
      <c r="Q44" s="42">
        <f t="shared" si="13"/>
        <v>8.8114754098360656E-2</v>
      </c>
      <c r="R44" s="42">
        <f t="shared" si="13"/>
        <v>-0.22199170124481327</v>
      </c>
      <c r="S44" s="42">
        <f t="shared" si="22"/>
        <v>6.2334217506631297E-2</v>
      </c>
      <c r="T44" s="42">
        <f t="shared" si="14"/>
        <v>0.3156498673740053</v>
      </c>
      <c r="U44" s="42">
        <f t="shared" si="14"/>
        <v>6.4030131826741998E-2</v>
      </c>
      <c r="V44" s="42">
        <f t="shared" si="14"/>
        <v>9.3333333333333338E-2</v>
      </c>
      <c r="W44" s="42">
        <f t="shared" si="14"/>
        <v>2.247191011235955E-2</v>
      </c>
      <c r="X44" s="42">
        <f t="shared" si="14"/>
        <v>-0.25604838709677419</v>
      </c>
      <c r="Y44" s="42">
        <f t="shared" si="14"/>
        <v>-0.18053097345132743</v>
      </c>
      <c r="Z44" s="42">
        <f t="shared" si="14"/>
        <v>0.11463414634146342</v>
      </c>
      <c r="AA44" s="42">
        <f t="shared" si="14"/>
        <v>-0.38583638583638585</v>
      </c>
      <c r="AB44" s="42">
        <f t="shared" si="14"/>
        <v>-0.91327913279132789</v>
      </c>
      <c r="AC44" s="42">
        <f t="shared" si="14"/>
        <v>-0.34125269978401729</v>
      </c>
      <c r="AD44" s="42">
        <f t="shared" si="14"/>
        <v>-0.30853391684901532</v>
      </c>
      <c r="AE44" s="42">
        <f t="shared" si="14"/>
        <v>0.17693836978131214</v>
      </c>
      <c r="AF44" s="42">
        <f t="shared" si="15"/>
        <v>0.18778753659556671</v>
      </c>
      <c r="AG44" s="42">
        <f t="shared" si="16"/>
        <v>-3.1690140845070422E-2</v>
      </c>
      <c r="AH44" s="42">
        <f t="shared" si="17"/>
        <v>0.11381818181818182</v>
      </c>
      <c r="AI44" s="42">
        <f t="shared" si="18"/>
        <v>-8.9454782892588972E-2</v>
      </c>
      <c r="AJ44" s="42">
        <f t="shared" si="19"/>
        <v>0.13947651487988527</v>
      </c>
      <c r="AK44" s="42">
        <f t="shared" si="19"/>
        <v>-7.6777847702957841E-2</v>
      </c>
      <c r="AL44" s="42">
        <f t="shared" si="19"/>
        <v>-0.48738922972051807</v>
      </c>
    </row>
    <row r="45" spans="2:38" ht="17.100000000000001" customHeight="1" thickBot="1" x14ac:dyDescent="0.25">
      <c r="B45" s="66" t="s">
        <v>299</v>
      </c>
      <c r="C45" s="42">
        <f t="shared" si="20"/>
        <v>0</v>
      </c>
      <c r="D45" s="42">
        <f t="shared" si="21"/>
        <v>0.24210526315789474</v>
      </c>
      <c r="E45" s="42">
        <f t="shared" si="13"/>
        <v>-0.33720930232558138</v>
      </c>
      <c r="F45" s="42">
        <f t="shared" si="13"/>
        <v>0</v>
      </c>
      <c r="G45" s="42">
        <f t="shared" si="13"/>
        <v>9.0090090090090086E-2</v>
      </c>
      <c r="H45" s="42">
        <f t="shared" si="13"/>
        <v>0.1440677966101695</v>
      </c>
      <c r="I45" s="42">
        <f t="shared" si="13"/>
        <v>0.38596491228070173</v>
      </c>
      <c r="J45" s="42">
        <f t="shared" si="13"/>
        <v>9.1836734693877556E-2</v>
      </c>
      <c r="K45" s="42">
        <f t="shared" si="13"/>
        <v>-8.2644628099173556E-3</v>
      </c>
      <c r="L45" s="42">
        <f t="shared" si="13"/>
        <v>-0.11851851851851852</v>
      </c>
      <c r="M45" s="42">
        <f t="shared" si="13"/>
        <v>0</v>
      </c>
      <c r="N45" s="42">
        <f t="shared" si="13"/>
        <v>-8.4112149532710276E-2</v>
      </c>
      <c r="O45" s="42">
        <f t="shared" si="13"/>
        <v>2.5000000000000001E-2</v>
      </c>
      <c r="P45" s="42">
        <f t="shared" si="13"/>
        <v>-6.7226890756302518E-2</v>
      </c>
      <c r="Q45" s="42">
        <f t="shared" si="13"/>
        <v>-2.5316455696202531E-2</v>
      </c>
      <c r="R45" s="42">
        <f t="shared" si="13"/>
        <v>6.1224489795918366E-2</v>
      </c>
      <c r="S45" s="42">
        <f t="shared" si="22"/>
        <v>-0.13821138211382114</v>
      </c>
      <c r="T45" s="42">
        <f t="shared" si="14"/>
        <v>-0.13513513513513514</v>
      </c>
      <c r="U45" s="42">
        <f t="shared" si="14"/>
        <v>0.22077922077922077</v>
      </c>
      <c r="V45" s="42">
        <f t="shared" si="14"/>
        <v>-0.22115384615384615</v>
      </c>
      <c r="W45" s="42">
        <f t="shared" si="14"/>
        <v>-0.12264150943396226</v>
      </c>
      <c r="X45" s="42">
        <f t="shared" si="14"/>
        <v>-8.3333333333333329E-2</v>
      </c>
      <c r="Y45" s="42">
        <f t="shared" si="14"/>
        <v>-0.24468085106382978</v>
      </c>
      <c r="Z45" s="42">
        <f t="shared" si="14"/>
        <v>-4.9382716049382713E-2</v>
      </c>
      <c r="AA45" s="42">
        <f t="shared" si="14"/>
        <v>-0.5053763440860215</v>
      </c>
      <c r="AB45" s="42">
        <f t="shared" si="14"/>
        <v>-0.93181818181818177</v>
      </c>
      <c r="AC45" s="42">
        <f t="shared" si="14"/>
        <v>-8.4507042253521125E-2</v>
      </c>
      <c r="AD45" s="42">
        <f t="shared" si="14"/>
        <v>0.33766233766233766</v>
      </c>
      <c r="AE45" s="42">
        <f t="shared" si="14"/>
        <v>0.47826086956521741</v>
      </c>
      <c r="AF45" s="42">
        <f t="shared" si="15"/>
        <v>-1.5384615384615385E-2</v>
      </c>
      <c r="AG45" s="42">
        <f t="shared" si="16"/>
        <v>0.15104166666666666</v>
      </c>
      <c r="AH45" s="42">
        <f t="shared" si="17"/>
        <v>-5.8823529411764705E-2</v>
      </c>
      <c r="AI45" s="42">
        <f t="shared" si="18"/>
        <v>-2.403846153846154E-3</v>
      </c>
      <c r="AJ45" s="42">
        <f t="shared" si="19"/>
        <v>-9.1566265060240959E-2</v>
      </c>
      <c r="AK45" s="42">
        <f t="shared" si="19"/>
        <v>-0.1273209549071618</v>
      </c>
      <c r="AL45" s="42">
        <f t="shared" si="19"/>
        <v>-0.33130699088145898</v>
      </c>
    </row>
    <row r="46" spans="2:38" ht="17.100000000000001" customHeight="1" thickBot="1" x14ac:dyDescent="0.25">
      <c r="B46" s="66" t="s">
        <v>58</v>
      </c>
      <c r="C46" s="42">
        <f t="shared" si="20"/>
        <v>-0.19767441860465115</v>
      </c>
      <c r="D46" s="42">
        <f t="shared" si="21"/>
        <v>3.2679738562091504E-3</v>
      </c>
      <c r="E46" s="42">
        <f t="shared" si="13"/>
        <v>-0.15044247787610621</v>
      </c>
      <c r="F46" s="42">
        <f t="shared" si="13"/>
        <v>0.13090909090909092</v>
      </c>
      <c r="G46" s="42">
        <f t="shared" si="13"/>
        <v>0.2318840579710145</v>
      </c>
      <c r="H46" s="42">
        <f t="shared" si="13"/>
        <v>4.2345276872964167E-2</v>
      </c>
      <c r="I46" s="42">
        <f t="shared" si="13"/>
        <v>0.22395833333333334</v>
      </c>
      <c r="J46" s="42">
        <f t="shared" si="13"/>
        <v>-0.18971061093247588</v>
      </c>
      <c r="K46" s="42">
        <f t="shared" si="13"/>
        <v>-0.25</v>
      </c>
      <c r="L46" s="42">
        <f t="shared" si="13"/>
        <v>3.4375000000000003E-2</v>
      </c>
      <c r="M46" s="42">
        <f t="shared" si="13"/>
        <v>-0.32340425531914896</v>
      </c>
      <c r="N46" s="42">
        <f t="shared" si="13"/>
        <v>-0.14682539682539683</v>
      </c>
      <c r="O46" s="42">
        <f t="shared" si="13"/>
        <v>0.28627450980392155</v>
      </c>
      <c r="P46" s="42">
        <f t="shared" si="13"/>
        <v>1.2084592145015106E-2</v>
      </c>
      <c r="Q46" s="42">
        <f t="shared" si="13"/>
        <v>0.34591194968553457</v>
      </c>
      <c r="R46" s="42">
        <f t="shared" si="13"/>
        <v>0.48372093023255813</v>
      </c>
      <c r="S46" s="42">
        <f t="shared" si="22"/>
        <v>7.621951219512195E-2</v>
      </c>
      <c r="T46" s="42">
        <f t="shared" si="14"/>
        <v>-1.1940298507462687E-2</v>
      </c>
      <c r="U46" s="42">
        <f t="shared" si="14"/>
        <v>7.9439252336448593E-2</v>
      </c>
      <c r="V46" s="42">
        <f t="shared" si="14"/>
        <v>-0.13479623824451412</v>
      </c>
      <c r="W46" s="42">
        <f t="shared" si="14"/>
        <v>-0.12464589235127478</v>
      </c>
      <c r="X46" s="42">
        <f t="shared" si="14"/>
        <v>-0.12688821752265861</v>
      </c>
      <c r="Y46" s="42">
        <f t="shared" si="14"/>
        <v>-0.22510822510822512</v>
      </c>
      <c r="Z46" s="42">
        <f t="shared" si="14"/>
        <v>-3.6231884057971016E-2</v>
      </c>
      <c r="AA46" s="42">
        <f t="shared" si="14"/>
        <v>-0.2459546925566343</v>
      </c>
      <c r="AB46" s="42">
        <f t="shared" si="14"/>
        <v>-0.9273356401384083</v>
      </c>
      <c r="AC46" s="42">
        <f t="shared" si="14"/>
        <v>4.4692737430167599E-2</v>
      </c>
      <c r="AD46" s="42">
        <f t="shared" si="14"/>
        <v>-0.14285714285714285</v>
      </c>
      <c r="AE46" s="42">
        <f t="shared" si="14"/>
        <v>-8.5836909871244635E-2</v>
      </c>
      <c r="AF46" s="42">
        <f t="shared" si="15"/>
        <v>-5.6472632493483929E-2</v>
      </c>
      <c r="AG46" s="42">
        <f t="shared" si="16"/>
        <v>5.6169429097605895E-2</v>
      </c>
      <c r="AH46" s="42">
        <f t="shared" si="17"/>
        <v>-0.16303400174367916</v>
      </c>
      <c r="AI46" s="42">
        <f t="shared" si="18"/>
        <v>0.24583333333333332</v>
      </c>
      <c r="AJ46" s="42">
        <f t="shared" si="19"/>
        <v>-4.180602006688963E-3</v>
      </c>
      <c r="AK46" s="42">
        <f t="shared" si="19"/>
        <v>-0.12426532325776658</v>
      </c>
      <c r="AL46" s="42">
        <f t="shared" si="19"/>
        <v>-0.35858101629913708</v>
      </c>
    </row>
    <row r="47" spans="2:38" ht="17.100000000000001" customHeight="1" thickBot="1" x14ac:dyDescent="0.25">
      <c r="B47" s="66" t="s">
        <v>11</v>
      </c>
      <c r="C47" s="42">
        <f t="shared" si="20"/>
        <v>0.10743801652892562</v>
      </c>
      <c r="D47" s="42">
        <f t="shared" si="21"/>
        <v>1.1866666666666668</v>
      </c>
      <c r="E47" s="42">
        <f t="shared" ref="E47:I48" si="23">+(I23-E23)/E23</f>
        <v>0.73239436619718312</v>
      </c>
      <c r="F47" s="42">
        <f t="shared" si="23"/>
        <v>0.21582733812949639</v>
      </c>
      <c r="G47" s="42">
        <f t="shared" si="23"/>
        <v>-5.9701492537313432E-2</v>
      </c>
      <c r="H47" s="42">
        <f t="shared" si="23"/>
        <v>-7.3170731707317069E-2</v>
      </c>
      <c r="I47" s="42">
        <f t="shared" si="23"/>
        <v>-7.3170731707317069E-2</v>
      </c>
      <c r="J47" s="42">
        <f t="shared" si="13"/>
        <v>-0.43195266272189348</v>
      </c>
      <c r="K47" s="42">
        <f t="shared" si="13"/>
        <v>-0.11904761904761904</v>
      </c>
      <c r="L47" s="42">
        <f t="shared" si="13"/>
        <v>-0.17763157894736842</v>
      </c>
      <c r="M47" s="42">
        <f t="shared" si="13"/>
        <v>-0.30701754385964913</v>
      </c>
      <c r="N47" s="42">
        <f t="shared" si="13"/>
        <v>0.27083333333333331</v>
      </c>
      <c r="O47" s="42">
        <f t="shared" si="13"/>
        <v>0.29729729729729731</v>
      </c>
      <c r="P47" s="42">
        <f t="shared" si="13"/>
        <v>-0.26400000000000001</v>
      </c>
      <c r="Q47" s="42">
        <f t="shared" si="13"/>
        <v>-8.8607594936708861E-2</v>
      </c>
      <c r="R47" s="42">
        <f t="shared" si="13"/>
        <v>-8.1967213114754103E-3</v>
      </c>
      <c r="S47" s="42">
        <f t="shared" si="22"/>
        <v>-0.31944444444444442</v>
      </c>
      <c r="T47" s="42">
        <f t="shared" si="14"/>
        <v>4.3478260869565216E-2</v>
      </c>
      <c r="U47" s="42">
        <f t="shared" si="14"/>
        <v>-0.27777777777777779</v>
      </c>
      <c r="V47" s="42">
        <f t="shared" si="14"/>
        <v>-0.39669421487603307</v>
      </c>
      <c r="W47" s="42">
        <f t="shared" si="14"/>
        <v>-0.26530612244897961</v>
      </c>
      <c r="X47" s="42">
        <f t="shared" si="14"/>
        <v>-0.20833333333333334</v>
      </c>
      <c r="Y47" s="42">
        <f t="shared" si="14"/>
        <v>-0.11538461538461539</v>
      </c>
      <c r="Z47" s="42">
        <f t="shared" si="14"/>
        <v>0.31506849315068491</v>
      </c>
      <c r="AA47" s="42">
        <f t="shared" si="14"/>
        <v>5.5555555555555552E-2</v>
      </c>
      <c r="AB47" s="42">
        <f t="shared" si="14"/>
        <v>-0.86842105263157898</v>
      </c>
      <c r="AC47" s="42">
        <f t="shared" si="14"/>
        <v>0.41304347826086957</v>
      </c>
      <c r="AD47" s="42">
        <f t="shared" si="14"/>
        <v>-0.11458333333333333</v>
      </c>
      <c r="AE47" s="42">
        <f t="shared" si="14"/>
        <v>-2.6315789473684209E-2</v>
      </c>
      <c r="AF47" s="42">
        <f t="shared" si="15"/>
        <v>0.45320197044334976</v>
      </c>
      <c r="AG47" s="42">
        <f t="shared" si="16"/>
        <v>-0.17288135593220338</v>
      </c>
      <c r="AH47" s="42">
        <f t="shared" si="17"/>
        <v>-0.10450819672131148</v>
      </c>
      <c r="AI47" s="42">
        <f t="shared" si="18"/>
        <v>-1.8306636155606407E-2</v>
      </c>
      <c r="AJ47" s="42">
        <f t="shared" si="19"/>
        <v>-0.25641025641025639</v>
      </c>
      <c r="AK47" s="42">
        <f t="shared" si="19"/>
        <v>-9.0909090909090912E-2</v>
      </c>
      <c r="AL47" s="42">
        <f t="shared" si="19"/>
        <v>-0.18620689655172415</v>
      </c>
    </row>
    <row r="48" spans="2:38" ht="17.100000000000001" customHeight="1" thickBot="1" x14ac:dyDescent="0.25">
      <c r="B48" s="68" t="s">
        <v>25</v>
      </c>
      <c r="C48" s="78">
        <f t="shared" si="20"/>
        <v>-5.0493116909800698E-2</v>
      </c>
      <c r="D48" s="78">
        <f t="shared" si="21"/>
        <v>3.7174309896553633E-2</v>
      </c>
      <c r="E48" s="78">
        <f t="shared" si="23"/>
        <v>7.2513867674250346E-2</v>
      </c>
      <c r="F48" s="79">
        <f t="shared" si="23"/>
        <v>1.8076140656785818E-2</v>
      </c>
      <c r="G48" s="78">
        <f t="shared" si="23"/>
        <v>2.0773600216391668E-2</v>
      </c>
      <c r="H48" s="78">
        <f t="shared" si="23"/>
        <v>-5.3336177929489575E-4</v>
      </c>
      <c r="I48" s="78">
        <f t="shared" si="13"/>
        <v>-1.5441121355220747E-2</v>
      </c>
      <c r="J48" s="79">
        <f t="shared" si="13"/>
        <v>-5.1381593971226304E-2</v>
      </c>
      <c r="K48" s="78">
        <f t="shared" si="13"/>
        <v>-0.11548041761619587</v>
      </c>
      <c r="L48" s="78">
        <f t="shared" si="13"/>
        <v>-1.7983883878542078E-2</v>
      </c>
      <c r="M48" s="78">
        <f t="shared" si="13"/>
        <v>-7.5142748382185001E-2</v>
      </c>
      <c r="N48" s="79">
        <f t="shared" si="13"/>
        <v>-4.9289841116995664E-2</v>
      </c>
      <c r="O48" s="78">
        <f t="shared" si="13"/>
        <v>2.1869382863990414E-2</v>
      </c>
      <c r="P48" s="78">
        <f t="shared" si="13"/>
        <v>-8.3849581567220957E-2</v>
      </c>
      <c r="Q48" s="78">
        <f t="shared" si="13"/>
        <v>-4.6674349687191308E-2</v>
      </c>
      <c r="R48" s="79">
        <f t="shared" si="13"/>
        <v>-3.4057099449262516E-2</v>
      </c>
      <c r="S48" s="78">
        <f t="shared" si="22"/>
        <v>-6.7311638815596597E-2</v>
      </c>
      <c r="T48" s="78">
        <f t="shared" si="14"/>
        <v>1.7379441247998104E-2</v>
      </c>
      <c r="U48" s="78">
        <f t="shared" si="14"/>
        <v>-2.9358431914342457E-3</v>
      </c>
      <c r="V48" s="79">
        <f t="shared" si="14"/>
        <v>-1.2713808244314831E-2</v>
      </c>
      <c r="W48" s="78">
        <f t="shared" si="14"/>
        <v>-2.2820142075815678E-2</v>
      </c>
      <c r="X48" s="78">
        <f t="shared" si="14"/>
        <v>-0.14429804104477612</v>
      </c>
      <c r="Y48" s="78">
        <f t="shared" si="14"/>
        <v>-0.1189919459599896</v>
      </c>
      <c r="Z48" s="79">
        <f t="shared" si="14"/>
        <v>-9.6448722203783602E-2</v>
      </c>
      <c r="AA48" s="79">
        <f t="shared" si="14"/>
        <v>-0.37821667524446734</v>
      </c>
      <c r="AB48" s="79">
        <f t="shared" si="14"/>
        <v>-0.90577093411460108</v>
      </c>
      <c r="AC48" s="79">
        <f t="shared" si="14"/>
        <v>-0.30246731544283889</v>
      </c>
      <c r="AD48" s="79">
        <f t="shared" si="14"/>
        <v>-0.17264178665883045</v>
      </c>
      <c r="AE48" s="79">
        <f t="shared" si="14"/>
        <v>0.13409208484221419</v>
      </c>
      <c r="AF48" s="78">
        <f t="shared" ref="AF48" si="24">+(AL24-AK24)/AK24</f>
        <v>-1.0750319425474733E-2</v>
      </c>
      <c r="AG48" s="78">
        <f t="shared" ref="AG48" si="25">+(AM24-AL24)/AL24</f>
        <v>-6.4163660386882232E-2</v>
      </c>
      <c r="AH48" s="78">
        <f t="shared" ref="AH48" si="26">+(AN24-AM24)/AM24</f>
        <v>-3.6216825039262657E-2</v>
      </c>
      <c r="AI48" s="78">
        <f t="shared" ref="AI48:AK48" si="27">+(AO24-AN24)/AN24</f>
        <v>-1.7825986766303453E-2</v>
      </c>
      <c r="AJ48" s="78">
        <f t="shared" si="27"/>
        <v>-9.493723919491881E-2</v>
      </c>
      <c r="AK48" s="78">
        <f t="shared" si="27"/>
        <v>-0.45550494389512275</v>
      </c>
    </row>
    <row r="49" spans="7:7" ht="39" customHeight="1" x14ac:dyDescent="0.2">
      <c r="G49" s="121"/>
    </row>
    <row r="50" spans="7:7" ht="15" customHeight="1" x14ac:dyDescent="0.2"/>
    <row r="51" spans="7:7" ht="15" customHeight="1" x14ac:dyDescent="0.2"/>
    <row r="52" spans="7:7" ht="15" customHeight="1" x14ac:dyDescent="0.2"/>
    <row r="53" spans="7:7" ht="15" customHeight="1" x14ac:dyDescent="0.2"/>
    <row r="54" spans="7:7" ht="15" customHeight="1" x14ac:dyDescent="0.2"/>
    <row r="55" spans="7:7" ht="15" customHeight="1" x14ac:dyDescent="0.2"/>
    <row r="56" spans="7:7" ht="15" customHeight="1" x14ac:dyDescent="0.2"/>
    <row r="57" spans="7:7" ht="15" customHeight="1" x14ac:dyDescent="0.2"/>
    <row r="58" spans="7:7" ht="15" customHeight="1" x14ac:dyDescent="0.2"/>
    <row r="59" spans="7:7" ht="15" customHeight="1" x14ac:dyDescent="0.2"/>
    <row r="60" spans="7:7" ht="15" customHeight="1" x14ac:dyDescent="0.2"/>
    <row r="61" spans="7:7" ht="15" customHeight="1" x14ac:dyDescent="0.2"/>
    <row r="62" spans="7:7" ht="15" customHeight="1" x14ac:dyDescent="0.2"/>
    <row r="63" spans="7:7" ht="15" customHeight="1" x14ac:dyDescent="0.2"/>
    <row r="64" spans="7:7" ht="15" customHeight="1" x14ac:dyDescent="0.2"/>
    <row r="65" ht="15" customHeight="1" x14ac:dyDescent="0.2"/>
    <row r="66" ht="15" customHeight="1" x14ac:dyDescent="0.2"/>
    <row r="67" ht="15" customHeight="1" x14ac:dyDescent="0.2"/>
    <row r="71" ht="39"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Q48"/>
  <sheetViews>
    <sheetView workbookViewId="0"/>
  </sheetViews>
  <sheetFormatPr baseColWidth="10" defaultRowHeight="12.75" x14ac:dyDescent="0.2"/>
  <cols>
    <col min="1" max="1" width="11.42578125" style="114"/>
    <col min="2" max="2" width="32.85546875" style="114" bestFit="1" customWidth="1"/>
    <col min="3" max="55" width="12.28515625" style="114" customWidth="1"/>
    <col min="56" max="16384" width="11.42578125" style="114"/>
  </cols>
  <sheetData>
    <row r="2" spans="1:43" ht="40.5" customHeight="1" x14ac:dyDescent="0.2">
      <c r="B2" s="11"/>
      <c r="C2" s="63"/>
    </row>
    <row r="3" spans="1:43" ht="27.95" customHeight="1" x14ac:dyDescent="0.2">
      <c r="A3" s="13"/>
      <c r="B3" s="65"/>
      <c r="C3" s="63"/>
      <c r="D3" s="13"/>
      <c r="E3" s="13"/>
      <c r="F3" s="13"/>
      <c r="G3" s="13"/>
      <c r="H3" s="13"/>
      <c r="I3" s="13"/>
      <c r="J3" s="13"/>
      <c r="K3" s="13"/>
      <c r="L3" s="13"/>
    </row>
    <row r="4" spans="1:43" ht="15" x14ac:dyDescent="0.2">
      <c r="A4" s="13"/>
      <c r="B4" s="65"/>
      <c r="C4" s="63"/>
      <c r="D4" s="13"/>
      <c r="E4" s="13"/>
      <c r="F4" s="13"/>
      <c r="G4" s="13"/>
      <c r="H4" s="13"/>
      <c r="I4" s="13"/>
      <c r="J4" s="13"/>
      <c r="K4" s="13"/>
      <c r="L4" s="13"/>
    </row>
    <row r="5" spans="1:43" x14ac:dyDescent="0.2">
      <c r="A5" s="13"/>
      <c r="B5" s="13"/>
      <c r="C5" s="13"/>
      <c r="D5" s="13"/>
      <c r="E5" s="13"/>
      <c r="F5" s="13"/>
      <c r="G5" s="13"/>
      <c r="H5" s="13"/>
      <c r="I5" s="13"/>
      <c r="J5" s="13"/>
      <c r="K5" s="13"/>
      <c r="L5" s="13"/>
    </row>
    <row r="6" spans="1:43" ht="39" customHeight="1" x14ac:dyDescent="0.2">
      <c r="A6" s="13"/>
      <c r="B6" s="13"/>
      <c r="C6" s="44" t="s">
        <v>105</v>
      </c>
      <c r="D6" s="44" t="s">
        <v>109</v>
      </c>
      <c r="E6" s="44" t="s">
        <v>112</v>
      </c>
      <c r="F6" s="72" t="s">
        <v>114</v>
      </c>
      <c r="G6" s="44" t="s">
        <v>118</v>
      </c>
      <c r="H6" s="44" t="s">
        <v>126</v>
      </c>
      <c r="I6" s="44" t="s">
        <v>132</v>
      </c>
      <c r="J6" s="72" t="s">
        <v>136</v>
      </c>
      <c r="K6" s="44" t="s">
        <v>139</v>
      </c>
      <c r="L6" s="44" t="s">
        <v>145</v>
      </c>
      <c r="M6" s="44" t="s">
        <v>147</v>
      </c>
      <c r="N6" s="72" t="s">
        <v>151</v>
      </c>
      <c r="O6" s="44" t="s">
        <v>154</v>
      </c>
      <c r="P6" s="44" t="s">
        <v>157</v>
      </c>
      <c r="Q6" s="44" t="s">
        <v>160</v>
      </c>
      <c r="R6" s="72" t="s">
        <v>162</v>
      </c>
      <c r="S6" s="44" t="s">
        <v>167</v>
      </c>
      <c r="T6" s="44" t="s">
        <v>169</v>
      </c>
      <c r="U6" s="44" t="s">
        <v>172</v>
      </c>
      <c r="V6" s="72" t="s">
        <v>174</v>
      </c>
      <c r="W6" s="44" t="s">
        <v>190</v>
      </c>
      <c r="X6" s="44" t="s">
        <v>197</v>
      </c>
      <c r="Y6" s="44" t="s">
        <v>209</v>
      </c>
      <c r="Z6" s="72" t="s">
        <v>239</v>
      </c>
      <c r="AA6" s="44" t="s">
        <v>258</v>
      </c>
      <c r="AB6" s="44" t="s">
        <v>265</v>
      </c>
      <c r="AC6" s="44" t="s">
        <v>273</v>
      </c>
      <c r="AD6" s="72" t="s">
        <v>281</v>
      </c>
      <c r="AE6" s="44" t="s">
        <v>300</v>
      </c>
      <c r="AF6" s="44" t="s">
        <v>312</v>
      </c>
      <c r="AG6" s="44" t="s">
        <v>314</v>
      </c>
      <c r="AH6" s="72" t="s">
        <v>321</v>
      </c>
      <c r="AI6" s="44" t="s">
        <v>338</v>
      </c>
      <c r="AJ6" s="45" t="s">
        <v>223</v>
      </c>
      <c r="AK6" s="45" t="s">
        <v>224</v>
      </c>
      <c r="AL6" s="45" t="s">
        <v>225</v>
      </c>
      <c r="AM6" s="45" t="s">
        <v>227</v>
      </c>
      <c r="AN6" s="45" t="s">
        <v>228</v>
      </c>
      <c r="AO6" s="45" t="s">
        <v>240</v>
      </c>
      <c r="AP6" s="45" t="s">
        <v>282</v>
      </c>
      <c r="AQ6" s="45" t="s">
        <v>322</v>
      </c>
    </row>
    <row r="7" spans="1:43" ht="17.100000000000001" customHeight="1" thickBot="1" x14ac:dyDescent="0.25">
      <c r="A7" s="13"/>
      <c r="B7" s="66" t="s">
        <v>59</v>
      </c>
      <c r="C7" s="46">
        <v>1134</v>
      </c>
      <c r="D7" s="46">
        <v>962</v>
      </c>
      <c r="E7" s="46">
        <v>867</v>
      </c>
      <c r="F7" s="46">
        <v>1317</v>
      </c>
      <c r="G7" s="46">
        <v>1308</v>
      </c>
      <c r="H7" s="46">
        <v>1377</v>
      </c>
      <c r="I7" s="46">
        <v>1143</v>
      </c>
      <c r="J7" s="46">
        <v>1457</v>
      </c>
      <c r="K7" s="46">
        <v>1475</v>
      </c>
      <c r="L7" s="46">
        <v>1624</v>
      </c>
      <c r="M7" s="46">
        <v>1179</v>
      </c>
      <c r="N7" s="46">
        <v>1429</v>
      </c>
      <c r="O7" s="46">
        <v>1320</v>
      </c>
      <c r="P7" s="46">
        <v>1611</v>
      </c>
      <c r="Q7" s="46">
        <v>1014</v>
      </c>
      <c r="R7" s="46">
        <v>1248</v>
      </c>
      <c r="S7" s="46">
        <v>1515</v>
      </c>
      <c r="T7" s="46">
        <v>1426</v>
      </c>
      <c r="U7" s="46">
        <v>943</v>
      </c>
      <c r="V7" s="46">
        <v>1266</v>
      </c>
      <c r="W7" s="46">
        <v>1346</v>
      </c>
      <c r="X7" s="46">
        <v>1132</v>
      </c>
      <c r="Y7" s="46">
        <v>744</v>
      </c>
      <c r="Z7" s="46">
        <v>860</v>
      </c>
      <c r="AA7" s="46">
        <v>914</v>
      </c>
      <c r="AB7" s="46">
        <v>934</v>
      </c>
      <c r="AC7" s="46">
        <v>561</v>
      </c>
      <c r="AD7" s="46">
        <v>708</v>
      </c>
      <c r="AE7" s="46">
        <v>468</v>
      </c>
      <c r="AF7" s="46">
        <v>91</v>
      </c>
      <c r="AG7" s="46">
        <v>342</v>
      </c>
      <c r="AH7" s="46">
        <v>448</v>
      </c>
      <c r="AI7" s="46">
        <v>576</v>
      </c>
      <c r="AJ7" s="46">
        <f t="shared" ref="AJ7:AJ24" si="0">+C7+D7+E7+F7</f>
        <v>4280</v>
      </c>
      <c r="AK7" s="46">
        <f t="shared" ref="AK7:AK24" si="1">+G7+H7+I7+J7</f>
        <v>5285</v>
      </c>
      <c r="AL7" s="46">
        <f t="shared" ref="AL7:AL24" si="2">+K7+L7+M7+N7</f>
        <v>5707</v>
      </c>
      <c r="AM7" s="46">
        <f t="shared" ref="AM7:AM24" si="3">+O7+P7+Q7+R7</f>
        <v>5193</v>
      </c>
      <c r="AN7" s="46">
        <f t="shared" ref="AN7:AN24" si="4">+S7+T7+U7+V7</f>
        <v>5150</v>
      </c>
      <c r="AO7" s="46">
        <f t="shared" ref="AO7:AO24" si="5">+W7+X7+Y7+Z7</f>
        <v>4082</v>
      </c>
      <c r="AP7" s="46">
        <f t="shared" ref="AP7:AP24" si="6">+AA7+AB7+AC7+AD7</f>
        <v>3117</v>
      </c>
      <c r="AQ7" s="46">
        <f t="shared" ref="AQ7:AQ24" si="7">+AE7+AF7+AG7+AH7</f>
        <v>1349</v>
      </c>
    </row>
    <row r="8" spans="1:43" ht="17.100000000000001" customHeight="1" thickBot="1" x14ac:dyDescent="0.25">
      <c r="A8" s="13"/>
      <c r="B8" s="66" t="s">
        <v>60</v>
      </c>
      <c r="C8" s="46">
        <v>202</v>
      </c>
      <c r="D8" s="46">
        <v>186</v>
      </c>
      <c r="E8" s="46">
        <v>115</v>
      </c>
      <c r="F8" s="46">
        <v>182</v>
      </c>
      <c r="G8" s="46">
        <v>203</v>
      </c>
      <c r="H8" s="46">
        <v>195</v>
      </c>
      <c r="I8" s="46">
        <v>138</v>
      </c>
      <c r="J8" s="46">
        <v>212</v>
      </c>
      <c r="K8" s="46">
        <v>212</v>
      </c>
      <c r="L8" s="46">
        <v>246</v>
      </c>
      <c r="M8" s="46">
        <v>145</v>
      </c>
      <c r="N8" s="46">
        <v>182</v>
      </c>
      <c r="O8" s="46">
        <v>183</v>
      </c>
      <c r="P8" s="46">
        <v>214</v>
      </c>
      <c r="Q8" s="46">
        <v>134</v>
      </c>
      <c r="R8" s="46">
        <v>150</v>
      </c>
      <c r="S8" s="46">
        <v>161</v>
      </c>
      <c r="T8" s="46">
        <v>208</v>
      </c>
      <c r="U8" s="46">
        <v>149</v>
      </c>
      <c r="V8" s="46">
        <v>141</v>
      </c>
      <c r="W8" s="46">
        <v>120</v>
      </c>
      <c r="X8" s="46">
        <v>145</v>
      </c>
      <c r="Y8" s="46">
        <v>77</v>
      </c>
      <c r="Z8" s="46">
        <v>94</v>
      </c>
      <c r="AA8" s="46">
        <v>82</v>
      </c>
      <c r="AB8" s="46">
        <v>61</v>
      </c>
      <c r="AC8" s="46">
        <v>73</v>
      </c>
      <c r="AD8" s="46">
        <v>64</v>
      </c>
      <c r="AE8" s="46">
        <v>41</v>
      </c>
      <c r="AF8" s="46">
        <v>13</v>
      </c>
      <c r="AG8" s="46">
        <v>41</v>
      </c>
      <c r="AH8" s="46">
        <v>57</v>
      </c>
      <c r="AI8" s="46">
        <v>44</v>
      </c>
      <c r="AJ8" s="46">
        <f t="shared" si="0"/>
        <v>685</v>
      </c>
      <c r="AK8" s="46">
        <f t="shared" si="1"/>
        <v>748</v>
      </c>
      <c r="AL8" s="46">
        <f t="shared" si="2"/>
        <v>785</v>
      </c>
      <c r="AM8" s="46">
        <f t="shared" si="3"/>
        <v>681</v>
      </c>
      <c r="AN8" s="46">
        <f t="shared" si="4"/>
        <v>659</v>
      </c>
      <c r="AO8" s="46">
        <f t="shared" si="5"/>
        <v>436</v>
      </c>
      <c r="AP8" s="46">
        <f t="shared" si="6"/>
        <v>280</v>
      </c>
      <c r="AQ8" s="46">
        <f t="shared" si="7"/>
        <v>152</v>
      </c>
    </row>
    <row r="9" spans="1:43" ht="17.100000000000001" customHeight="1" thickBot="1" x14ac:dyDescent="0.25">
      <c r="A9" s="13"/>
      <c r="B9" s="66" t="s">
        <v>296</v>
      </c>
      <c r="C9" s="46">
        <v>80</v>
      </c>
      <c r="D9" s="46">
        <v>76</v>
      </c>
      <c r="E9" s="46">
        <v>62</v>
      </c>
      <c r="F9" s="46">
        <v>83</v>
      </c>
      <c r="G9" s="46">
        <v>86</v>
      </c>
      <c r="H9" s="46">
        <v>104</v>
      </c>
      <c r="I9" s="46">
        <v>75</v>
      </c>
      <c r="J9" s="46">
        <v>78</v>
      </c>
      <c r="K9" s="46">
        <v>88</v>
      </c>
      <c r="L9" s="46">
        <v>95</v>
      </c>
      <c r="M9" s="46">
        <v>72</v>
      </c>
      <c r="N9" s="46">
        <v>105</v>
      </c>
      <c r="O9" s="46">
        <v>74</v>
      </c>
      <c r="P9" s="46">
        <v>96</v>
      </c>
      <c r="Q9" s="46">
        <v>49</v>
      </c>
      <c r="R9" s="46">
        <v>62</v>
      </c>
      <c r="S9" s="46">
        <v>94</v>
      </c>
      <c r="T9" s="46">
        <v>68</v>
      </c>
      <c r="U9" s="46">
        <v>54</v>
      </c>
      <c r="V9" s="46">
        <v>67</v>
      </c>
      <c r="W9" s="46">
        <v>67</v>
      </c>
      <c r="X9" s="46">
        <v>73</v>
      </c>
      <c r="Y9" s="46">
        <v>49</v>
      </c>
      <c r="Z9" s="46">
        <v>41</v>
      </c>
      <c r="AA9" s="46">
        <v>45</v>
      </c>
      <c r="AB9" s="46">
        <v>41</v>
      </c>
      <c r="AC9" s="46">
        <v>32</v>
      </c>
      <c r="AD9" s="46">
        <v>40</v>
      </c>
      <c r="AE9" s="46">
        <v>32</v>
      </c>
      <c r="AF9" s="46">
        <v>11</v>
      </c>
      <c r="AG9" s="46">
        <v>22</v>
      </c>
      <c r="AH9" s="46">
        <v>43</v>
      </c>
      <c r="AI9" s="46">
        <v>36</v>
      </c>
      <c r="AJ9" s="46">
        <f t="shared" si="0"/>
        <v>301</v>
      </c>
      <c r="AK9" s="46">
        <f t="shared" si="1"/>
        <v>343</v>
      </c>
      <c r="AL9" s="46">
        <f t="shared" si="2"/>
        <v>360</v>
      </c>
      <c r="AM9" s="46">
        <f t="shared" si="3"/>
        <v>281</v>
      </c>
      <c r="AN9" s="46">
        <f t="shared" si="4"/>
        <v>283</v>
      </c>
      <c r="AO9" s="46">
        <f t="shared" si="5"/>
        <v>230</v>
      </c>
      <c r="AP9" s="46">
        <f t="shared" si="6"/>
        <v>158</v>
      </c>
      <c r="AQ9" s="46">
        <f t="shared" si="7"/>
        <v>108</v>
      </c>
    </row>
    <row r="10" spans="1:43" ht="17.100000000000001" customHeight="1" thickBot="1" x14ac:dyDescent="0.25">
      <c r="A10" s="13"/>
      <c r="B10" s="66" t="s">
        <v>54</v>
      </c>
      <c r="C10" s="46">
        <v>244</v>
      </c>
      <c r="D10" s="46">
        <v>212</v>
      </c>
      <c r="E10" s="46">
        <v>181</v>
      </c>
      <c r="F10" s="46">
        <v>187</v>
      </c>
      <c r="G10" s="46">
        <v>232</v>
      </c>
      <c r="H10" s="46">
        <v>245</v>
      </c>
      <c r="I10" s="46">
        <v>175</v>
      </c>
      <c r="J10" s="46">
        <v>237</v>
      </c>
      <c r="K10" s="46">
        <v>235</v>
      </c>
      <c r="L10" s="46">
        <v>227</v>
      </c>
      <c r="M10" s="46">
        <v>190</v>
      </c>
      <c r="N10" s="46">
        <v>213</v>
      </c>
      <c r="O10" s="46">
        <v>204</v>
      </c>
      <c r="P10" s="46">
        <v>231</v>
      </c>
      <c r="Q10" s="46">
        <v>158</v>
      </c>
      <c r="R10" s="46">
        <v>209</v>
      </c>
      <c r="S10" s="46">
        <v>182</v>
      </c>
      <c r="T10" s="46">
        <v>190</v>
      </c>
      <c r="U10" s="46">
        <v>125</v>
      </c>
      <c r="V10" s="46">
        <v>139</v>
      </c>
      <c r="W10" s="46">
        <v>126</v>
      </c>
      <c r="X10" s="46">
        <v>122</v>
      </c>
      <c r="Y10" s="46">
        <v>104</v>
      </c>
      <c r="Z10" s="46">
        <v>76</v>
      </c>
      <c r="AA10" s="46">
        <v>84</v>
      </c>
      <c r="AB10" s="46">
        <v>77</v>
      </c>
      <c r="AC10" s="46">
        <v>74</v>
      </c>
      <c r="AD10" s="46">
        <v>62</v>
      </c>
      <c r="AE10" s="46">
        <v>37</v>
      </c>
      <c r="AF10" s="46">
        <v>7</v>
      </c>
      <c r="AG10" s="46">
        <v>43</v>
      </c>
      <c r="AH10" s="46">
        <v>51</v>
      </c>
      <c r="AI10" s="46">
        <v>59</v>
      </c>
      <c r="AJ10" s="46">
        <f t="shared" si="0"/>
        <v>824</v>
      </c>
      <c r="AK10" s="46">
        <f t="shared" si="1"/>
        <v>889</v>
      </c>
      <c r="AL10" s="46">
        <f t="shared" si="2"/>
        <v>865</v>
      </c>
      <c r="AM10" s="46">
        <f t="shared" si="3"/>
        <v>802</v>
      </c>
      <c r="AN10" s="46">
        <f t="shared" si="4"/>
        <v>636</v>
      </c>
      <c r="AO10" s="46">
        <f t="shared" si="5"/>
        <v>428</v>
      </c>
      <c r="AP10" s="46">
        <f t="shared" si="6"/>
        <v>297</v>
      </c>
      <c r="AQ10" s="46">
        <f t="shared" si="7"/>
        <v>138</v>
      </c>
    </row>
    <row r="11" spans="1:43" ht="17.100000000000001" customHeight="1" thickBot="1" x14ac:dyDescent="0.25">
      <c r="A11" s="13"/>
      <c r="B11" s="66" t="s">
        <v>8</v>
      </c>
      <c r="C11" s="46">
        <v>484</v>
      </c>
      <c r="D11" s="46">
        <v>522</v>
      </c>
      <c r="E11" s="46">
        <v>313</v>
      </c>
      <c r="F11" s="46">
        <v>586</v>
      </c>
      <c r="G11" s="46">
        <v>706</v>
      </c>
      <c r="H11" s="46">
        <v>543</v>
      </c>
      <c r="I11" s="46">
        <v>364</v>
      </c>
      <c r="J11" s="46">
        <v>429</v>
      </c>
      <c r="K11" s="46">
        <v>631</v>
      </c>
      <c r="L11" s="46">
        <v>565</v>
      </c>
      <c r="M11" s="46">
        <v>443</v>
      </c>
      <c r="N11" s="46">
        <v>520</v>
      </c>
      <c r="O11" s="46">
        <v>441</v>
      </c>
      <c r="P11" s="46">
        <v>469</v>
      </c>
      <c r="Q11" s="46">
        <v>331</v>
      </c>
      <c r="R11" s="46">
        <v>403</v>
      </c>
      <c r="S11" s="46">
        <v>349</v>
      </c>
      <c r="T11" s="46">
        <v>348</v>
      </c>
      <c r="U11" s="46">
        <v>240</v>
      </c>
      <c r="V11" s="46">
        <v>309</v>
      </c>
      <c r="W11" s="46">
        <v>283</v>
      </c>
      <c r="X11" s="46">
        <v>334</v>
      </c>
      <c r="Y11" s="46">
        <v>270</v>
      </c>
      <c r="Z11" s="46">
        <v>276</v>
      </c>
      <c r="AA11" s="46">
        <v>298</v>
      </c>
      <c r="AB11" s="46">
        <v>214</v>
      </c>
      <c r="AC11" s="46">
        <v>151</v>
      </c>
      <c r="AD11" s="46">
        <v>179</v>
      </c>
      <c r="AE11" s="46">
        <v>138</v>
      </c>
      <c r="AF11" s="46">
        <v>17</v>
      </c>
      <c r="AG11" s="46">
        <v>90</v>
      </c>
      <c r="AH11" s="46">
        <v>137</v>
      </c>
      <c r="AI11" s="46">
        <v>139</v>
      </c>
      <c r="AJ11" s="46">
        <f t="shared" si="0"/>
        <v>1905</v>
      </c>
      <c r="AK11" s="46">
        <f t="shared" si="1"/>
        <v>2042</v>
      </c>
      <c r="AL11" s="46">
        <f t="shared" si="2"/>
        <v>2159</v>
      </c>
      <c r="AM11" s="46">
        <f t="shared" si="3"/>
        <v>1644</v>
      </c>
      <c r="AN11" s="46">
        <f t="shared" si="4"/>
        <v>1246</v>
      </c>
      <c r="AO11" s="46">
        <f t="shared" si="5"/>
        <v>1163</v>
      </c>
      <c r="AP11" s="46">
        <f t="shared" si="6"/>
        <v>842</v>
      </c>
      <c r="AQ11" s="46">
        <f t="shared" si="7"/>
        <v>382</v>
      </c>
    </row>
    <row r="12" spans="1:43" ht="17.100000000000001" customHeight="1" thickBot="1" x14ac:dyDescent="0.25">
      <c r="A12" s="13"/>
      <c r="B12" s="66" t="s">
        <v>9</v>
      </c>
      <c r="C12" s="46">
        <v>95</v>
      </c>
      <c r="D12" s="46">
        <v>43</v>
      </c>
      <c r="E12" s="46">
        <v>32</v>
      </c>
      <c r="F12" s="46">
        <v>35</v>
      </c>
      <c r="G12" s="46">
        <v>28</v>
      </c>
      <c r="H12" s="46">
        <v>68</v>
      </c>
      <c r="I12" s="46">
        <v>45</v>
      </c>
      <c r="J12" s="46">
        <v>78</v>
      </c>
      <c r="K12" s="46">
        <v>74</v>
      </c>
      <c r="L12" s="46">
        <v>111</v>
      </c>
      <c r="M12" s="46">
        <v>43</v>
      </c>
      <c r="N12" s="46">
        <v>83</v>
      </c>
      <c r="O12" s="46">
        <v>57</v>
      </c>
      <c r="P12" s="46">
        <v>72</v>
      </c>
      <c r="Q12" s="46">
        <v>35</v>
      </c>
      <c r="R12" s="46">
        <v>52</v>
      </c>
      <c r="S12" s="46">
        <v>57</v>
      </c>
      <c r="T12" s="46">
        <v>37</v>
      </c>
      <c r="U12" s="46">
        <v>32</v>
      </c>
      <c r="V12" s="46">
        <v>39</v>
      </c>
      <c r="W12" s="46">
        <v>28</v>
      </c>
      <c r="X12" s="46">
        <v>35</v>
      </c>
      <c r="Y12" s="46">
        <v>21</v>
      </c>
      <c r="Z12" s="46">
        <v>26</v>
      </c>
      <c r="AA12" s="46">
        <v>29</v>
      </c>
      <c r="AB12" s="46">
        <v>19</v>
      </c>
      <c r="AC12" s="46">
        <v>15</v>
      </c>
      <c r="AD12" s="46">
        <v>39</v>
      </c>
      <c r="AE12" s="46">
        <v>19</v>
      </c>
      <c r="AF12" s="46">
        <v>12</v>
      </c>
      <c r="AG12" s="46">
        <v>20</v>
      </c>
      <c r="AH12" s="46">
        <v>26</v>
      </c>
      <c r="AI12" s="46">
        <v>22</v>
      </c>
      <c r="AJ12" s="46">
        <f t="shared" si="0"/>
        <v>205</v>
      </c>
      <c r="AK12" s="46">
        <f t="shared" si="1"/>
        <v>219</v>
      </c>
      <c r="AL12" s="46">
        <f t="shared" si="2"/>
        <v>311</v>
      </c>
      <c r="AM12" s="46">
        <f t="shared" si="3"/>
        <v>216</v>
      </c>
      <c r="AN12" s="46">
        <f t="shared" si="4"/>
        <v>165</v>
      </c>
      <c r="AO12" s="46">
        <f t="shared" si="5"/>
        <v>110</v>
      </c>
      <c r="AP12" s="46">
        <f t="shared" si="6"/>
        <v>102</v>
      </c>
      <c r="AQ12" s="46">
        <f t="shared" si="7"/>
        <v>77</v>
      </c>
    </row>
    <row r="13" spans="1:43" ht="17.100000000000001" customHeight="1" thickBot="1" x14ac:dyDescent="0.25">
      <c r="A13" s="13"/>
      <c r="B13" s="66" t="s">
        <v>61</v>
      </c>
      <c r="C13" s="46">
        <v>243</v>
      </c>
      <c r="D13" s="46">
        <v>256</v>
      </c>
      <c r="E13" s="46">
        <v>161</v>
      </c>
      <c r="F13" s="46">
        <v>250</v>
      </c>
      <c r="G13" s="46">
        <v>280</v>
      </c>
      <c r="H13" s="46">
        <v>335</v>
      </c>
      <c r="I13" s="46">
        <v>185</v>
      </c>
      <c r="J13" s="46">
        <v>287</v>
      </c>
      <c r="K13" s="46">
        <v>337</v>
      </c>
      <c r="L13" s="46">
        <v>317</v>
      </c>
      <c r="M13" s="46">
        <v>187</v>
      </c>
      <c r="N13" s="46">
        <v>261</v>
      </c>
      <c r="O13" s="46">
        <v>278</v>
      </c>
      <c r="P13" s="46">
        <v>322</v>
      </c>
      <c r="Q13" s="46">
        <v>182</v>
      </c>
      <c r="R13" s="46">
        <v>224</v>
      </c>
      <c r="S13" s="46">
        <v>329</v>
      </c>
      <c r="T13" s="46">
        <v>206</v>
      </c>
      <c r="U13" s="46">
        <v>134</v>
      </c>
      <c r="V13" s="46">
        <v>180</v>
      </c>
      <c r="W13" s="46">
        <v>180</v>
      </c>
      <c r="X13" s="46">
        <v>230</v>
      </c>
      <c r="Y13" s="46">
        <v>133</v>
      </c>
      <c r="Z13" s="46">
        <v>136</v>
      </c>
      <c r="AA13" s="46">
        <v>139</v>
      </c>
      <c r="AB13" s="46">
        <v>117</v>
      </c>
      <c r="AC13" s="46">
        <v>96</v>
      </c>
      <c r="AD13" s="46">
        <v>127</v>
      </c>
      <c r="AE13" s="46">
        <v>71</v>
      </c>
      <c r="AF13" s="46">
        <v>13</v>
      </c>
      <c r="AG13" s="46">
        <v>53</v>
      </c>
      <c r="AH13" s="46">
        <v>116</v>
      </c>
      <c r="AI13" s="46">
        <v>83</v>
      </c>
      <c r="AJ13" s="46">
        <f t="shared" si="0"/>
        <v>910</v>
      </c>
      <c r="AK13" s="46">
        <f t="shared" si="1"/>
        <v>1087</v>
      </c>
      <c r="AL13" s="46">
        <f t="shared" si="2"/>
        <v>1102</v>
      </c>
      <c r="AM13" s="46">
        <f t="shared" si="3"/>
        <v>1006</v>
      </c>
      <c r="AN13" s="46">
        <f t="shared" si="4"/>
        <v>849</v>
      </c>
      <c r="AO13" s="46">
        <f t="shared" si="5"/>
        <v>679</v>
      </c>
      <c r="AP13" s="46">
        <f t="shared" si="6"/>
        <v>479</v>
      </c>
      <c r="AQ13" s="46">
        <f t="shared" si="7"/>
        <v>253</v>
      </c>
    </row>
    <row r="14" spans="1:43" ht="17.100000000000001" customHeight="1" thickBot="1" x14ac:dyDescent="0.25">
      <c r="A14" s="13"/>
      <c r="B14" s="66" t="s">
        <v>56</v>
      </c>
      <c r="C14" s="46">
        <v>376</v>
      </c>
      <c r="D14" s="46">
        <v>477</v>
      </c>
      <c r="E14" s="46">
        <v>310</v>
      </c>
      <c r="F14" s="46">
        <v>356</v>
      </c>
      <c r="G14" s="46">
        <v>295</v>
      </c>
      <c r="H14" s="46">
        <v>353</v>
      </c>
      <c r="I14" s="46">
        <v>241</v>
      </c>
      <c r="J14" s="46">
        <v>305</v>
      </c>
      <c r="K14" s="46">
        <v>422</v>
      </c>
      <c r="L14" s="46">
        <v>360</v>
      </c>
      <c r="M14" s="46">
        <v>288</v>
      </c>
      <c r="N14" s="46">
        <v>360</v>
      </c>
      <c r="O14" s="46">
        <v>341</v>
      </c>
      <c r="P14" s="46">
        <v>304</v>
      </c>
      <c r="Q14" s="46">
        <v>297</v>
      </c>
      <c r="R14" s="46">
        <v>309</v>
      </c>
      <c r="S14" s="46">
        <v>395</v>
      </c>
      <c r="T14" s="46">
        <v>326</v>
      </c>
      <c r="U14" s="46">
        <v>218</v>
      </c>
      <c r="V14" s="46">
        <v>225</v>
      </c>
      <c r="W14" s="46">
        <v>297</v>
      </c>
      <c r="X14" s="46">
        <v>290</v>
      </c>
      <c r="Y14" s="46">
        <v>188</v>
      </c>
      <c r="Z14" s="46">
        <v>182</v>
      </c>
      <c r="AA14" s="46">
        <v>193</v>
      </c>
      <c r="AB14" s="46">
        <v>152</v>
      </c>
      <c r="AC14" s="46">
        <v>83</v>
      </c>
      <c r="AD14" s="46">
        <v>116</v>
      </c>
      <c r="AE14" s="46">
        <v>51</v>
      </c>
      <c r="AF14" s="46">
        <v>16</v>
      </c>
      <c r="AG14" s="46">
        <v>61</v>
      </c>
      <c r="AH14" s="46">
        <v>121</v>
      </c>
      <c r="AI14" s="46">
        <v>117</v>
      </c>
      <c r="AJ14" s="46">
        <f t="shared" si="0"/>
        <v>1519</v>
      </c>
      <c r="AK14" s="46">
        <f t="shared" si="1"/>
        <v>1194</v>
      </c>
      <c r="AL14" s="46">
        <f t="shared" si="2"/>
        <v>1430</v>
      </c>
      <c r="AM14" s="46">
        <f t="shared" si="3"/>
        <v>1251</v>
      </c>
      <c r="AN14" s="46">
        <f t="shared" si="4"/>
        <v>1164</v>
      </c>
      <c r="AO14" s="46">
        <f t="shared" si="5"/>
        <v>957</v>
      </c>
      <c r="AP14" s="46">
        <f t="shared" si="6"/>
        <v>544</v>
      </c>
      <c r="AQ14" s="46">
        <f t="shared" si="7"/>
        <v>249</v>
      </c>
    </row>
    <row r="15" spans="1:43" ht="17.100000000000001" customHeight="1" thickBot="1" x14ac:dyDescent="0.25">
      <c r="A15" s="13"/>
      <c r="B15" s="66" t="s">
        <v>29</v>
      </c>
      <c r="C15" s="46">
        <v>1337</v>
      </c>
      <c r="D15" s="46">
        <v>1173</v>
      </c>
      <c r="E15" s="46">
        <v>687</v>
      </c>
      <c r="F15" s="46">
        <v>1229</v>
      </c>
      <c r="G15" s="46">
        <v>1321</v>
      </c>
      <c r="H15" s="46">
        <v>1322</v>
      </c>
      <c r="I15" s="46">
        <v>916</v>
      </c>
      <c r="J15" s="46">
        <v>1302</v>
      </c>
      <c r="K15" s="46">
        <v>1511</v>
      </c>
      <c r="L15" s="46">
        <v>1496</v>
      </c>
      <c r="M15" s="46">
        <v>953</v>
      </c>
      <c r="N15" s="46">
        <v>1377</v>
      </c>
      <c r="O15" s="46">
        <v>1130</v>
      </c>
      <c r="P15" s="46">
        <v>1306</v>
      </c>
      <c r="Q15" s="46">
        <v>949</v>
      </c>
      <c r="R15" s="46">
        <v>1067</v>
      </c>
      <c r="S15" s="46">
        <v>1118</v>
      </c>
      <c r="T15" s="46">
        <v>1039</v>
      </c>
      <c r="U15" s="46">
        <v>701</v>
      </c>
      <c r="V15" s="46">
        <v>974</v>
      </c>
      <c r="W15" s="46">
        <v>1104</v>
      </c>
      <c r="X15" s="46">
        <v>1181</v>
      </c>
      <c r="Y15" s="46">
        <v>589</v>
      </c>
      <c r="Z15" s="46">
        <v>904</v>
      </c>
      <c r="AA15" s="46">
        <v>833</v>
      </c>
      <c r="AB15" s="46">
        <v>696</v>
      </c>
      <c r="AC15" s="46">
        <v>428</v>
      </c>
      <c r="AD15" s="46">
        <v>661</v>
      </c>
      <c r="AE15" s="46">
        <v>467</v>
      </c>
      <c r="AF15" s="46">
        <v>21</v>
      </c>
      <c r="AG15" s="46">
        <v>195</v>
      </c>
      <c r="AH15" s="46">
        <v>386</v>
      </c>
      <c r="AI15" s="46">
        <v>407</v>
      </c>
      <c r="AJ15" s="46">
        <f t="shared" si="0"/>
        <v>4426</v>
      </c>
      <c r="AK15" s="46">
        <f t="shared" si="1"/>
        <v>4861</v>
      </c>
      <c r="AL15" s="46">
        <f t="shared" si="2"/>
        <v>5337</v>
      </c>
      <c r="AM15" s="46">
        <f t="shared" si="3"/>
        <v>4452</v>
      </c>
      <c r="AN15" s="46">
        <f t="shared" si="4"/>
        <v>3832</v>
      </c>
      <c r="AO15" s="46">
        <f t="shared" si="5"/>
        <v>3778</v>
      </c>
      <c r="AP15" s="46">
        <f t="shared" si="6"/>
        <v>2618</v>
      </c>
      <c r="AQ15" s="46">
        <f t="shared" si="7"/>
        <v>1069</v>
      </c>
    </row>
    <row r="16" spans="1:43" ht="17.100000000000001" customHeight="1" thickBot="1" x14ac:dyDescent="0.25">
      <c r="A16" s="13"/>
      <c r="B16" s="66" t="s">
        <v>55</v>
      </c>
      <c r="C16" s="46">
        <v>1525</v>
      </c>
      <c r="D16" s="46">
        <v>1339</v>
      </c>
      <c r="E16" s="46">
        <v>1130</v>
      </c>
      <c r="F16" s="46">
        <v>1359</v>
      </c>
      <c r="G16" s="46">
        <v>1591</v>
      </c>
      <c r="H16" s="46">
        <v>1723</v>
      </c>
      <c r="I16" s="46">
        <v>1370</v>
      </c>
      <c r="J16" s="46">
        <v>1584</v>
      </c>
      <c r="K16" s="46">
        <v>1687</v>
      </c>
      <c r="L16" s="46">
        <v>1510</v>
      </c>
      <c r="M16" s="46">
        <v>1226</v>
      </c>
      <c r="N16" s="46">
        <v>1344</v>
      </c>
      <c r="O16" s="46">
        <v>1514</v>
      </c>
      <c r="P16" s="46">
        <v>1589</v>
      </c>
      <c r="Q16" s="46">
        <v>954</v>
      </c>
      <c r="R16" s="46">
        <v>1341</v>
      </c>
      <c r="S16" s="46">
        <v>1165</v>
      </c>
      <c r="T16" s="46">
        <v>1121</v>
      </c>
      <c r="U16" s="46">
        <v>647</v>
      </c>
      <c r="V16" s="46">
        <v>952</v>
      </c>
      <c r="W16" s="46">
        <v>862</v>
      </c>
      <c r="X16" s="46">
        <v>959</v>
      </c>
      <c r="Y16" s="46">
        <v>632</v>
      </c>
      <c r="Z16" s="46">
        <v>891</v>
      </c>
      <c r="AA16" s="46">
        <v>791</v>
      </c>
      <c r="AB16" s="46">
        <v>694</v>
      </c>
      <c r="AC16" s="46">
        <v>486</v>
      </c>
      <c r="AD16" s="46">
        <v>662</v>
      </c>
      <c r="AE16" s="46">
        <v>520</v>
      </c>
      <c r="AF16" s="46">
        <v>57</v>
      </c>
      <c r="AG16" s="46">
        <v>369</v>
      </c>
      <c r="AH16" s="46">
        <v>674</v>
      </c>
      <c r="AI16" s="46">
        <v>468</v>
      </c>
      <c r="AJ16" s="46">
        <f t="shared" si="0"/>
        <v>5353</v>
      </c>
      <c r="AK16" s="46">
        <f t="shared" si="1"/>
        <v>6268</v>
      </c>
      <c r="AL16" s="46">
        <f t="shared" si="2"/>
        <v>5767</v>
      </c>
      <c r="AM16" s="46">
        <f t="shared" si="3"/>
        <v>5398</v>
      </c>
      <c r="AN16" s="46">
        <f t="shared" si="4"/>
        <v>3885</v>
      </c>
      <c r="AO16" s="46">
        <f t="shared" si="5"/>
        <v>3344</v>
      </c>
      <c r="AP16" s="46">
        <f t="shared" si="6"/>
        <v>2633</v>
      </c>
      <c r="AQ16" s="46">
        <f t="shared" si="7"/>
        <v>1620</v>
      </c>
    </row>
    <row r="17" spans="1:43" ht="17.100000000000001" customHeight="1" thickBot="1" x14ac:dyDescent="0.25">
      <c r="A17" s="13"/>
      <c r="B17" s="66" t="s">
        <v>24</v>
      </c>
      <c r="C17" s="46">
        <v>105</v>
      </c>
      <c r="D17" s="46">
        <v>63</v>
      </c>
      <c r="E17" s="46">
        <v>45</v>
      </c>
      <c r="F17" s="46">
        <v>68</v>
      </c>
      <c r="G17" s="46">
        <v>81</v>
      </c>
      <c r="H17" s="46">
        <v>97</v>
      </c>
      <c r="I17" s="46">
        <v>76</v>
      </c>
      <c r="J17" s="46">
        <v>104</v>
      </c>
      <c r="K17" s="46">
        <v>91</v>
      </c>
      <c r="L17" s="46">
        <v>93</v>
      </c>
      <c r="M17" s="46">
        <v>47</v>
      </c>
      <c r="N17" s="46">
        <v>112</v>
      </c>
      <c r="O17" s="46">
        <v>95</v>
      </c>
      <c r="P17" s="46">
        <v>98</v>
      </c>
      <c r="Q17" s="46">
        <v>59</v>
      </c>
      <c r="R17" s="46">
        <v>72</v>
      </c>
      <c r="S17" s="46">
        <v>56</v>
      </c>
      <c r="T17" s="46">
        <v>56</v>
      </c>
      <c r="U17" s="46">
        <v>35</v>
      </c>
      <c r="V17" s="46">
        <v>60</v>
      </c>
      <c r="W17" s="46">
        <v>66</v>
      </c>
      <c r="X17" s="46">
        <v>73</v>
      </c>
      <c r="Y17" s="46">
        <v>32</v>
      </c>
      <c r="Z17" s="46">
        <v>58</v>
      </c>
      <c r="AA17" s="46">
        <v>49</v>
      </c>
      <c r="AB17" s="46">
        <v>45</v>
      </c>
      <c r="AC17" s="46">
        <v>28</v>
      </c>
      <c r="AD17" s="46">
        <v>33</v>
      </c>
      <c r="AE17" s="46">
        <v>23</v>
      </c>
      <c r="AF17" s="46">
        <v>3</v>
      </c>
      <c r="AG17" s="46">
        <v>21</v>
      </c>
      <c r="AH17" s="46">
        <v>34</v>
      </c>
      <c r="AI17" s="46">
        <v>25</v>
      </c>
      <c r="AJ17" s="46">
        <f t="shared" si="0"/>
        <v>281</v>
      </c>
      <c r="AK17" s="46">
        <f t="shared" si="1"/>
        <v>358</v>
      </c>
      <c r="AL17" s="46">
        <f t="shared" si="2"/>
        <v>343</v>
      </c>
      <c r="AM17" s="46">
        <f t="shared" si="3"/>
        <v>324</v>
      </c>
      <c r="AN17" s="46">
        <f t="shared" si="4"/>
        <v>207</v>
      </c>
      <c r="AO17" s="46">
        <f t="shared" si="5"/>
        <v>229</v>
      </c>
      <c r="AP17" s="46">
        <f t="shared" si="6"/>
        <v>155</v>
      </c>
      <c r="AQ17" s="46">
        <f t="shared" si="7"/>
        <v>81</v>
      </c>
    </row>
    <row r="18" spans="1:43" ht="17.100000000000001" customHeight="1" thickBot="1" x14ac:dyDescent="0.25">
      <c r="A18" s="13"/>
      <c r="B18" s="66" t="s">
        <v>10</v>
      </c>
      <c r="C18" s="46">
        <v>169</v>
      </c>
      <c r="D18" s="46">
        <v>169</v>
      </c>
      <c r="E18" s="46">
        <v>121</v>
      </c>
      <c r="F18" s="46">
        <v>149</v>
      </c>
      <c r="G18" s="46">
        <v>216</v>
      </c>
      <c r="H18" s="46">
        <v>241</v>
      </c>
      <c r="I18" s="46">
        <v>135</v>
      </c>
      <c r="J18" s="46">
        <v>211</v>
      </c>
      <c r="K18" s="46">
        <v>205</v>
      </c>
      <c r="L18" s="46">
        <v>230</v>
      </c>
      <c r="M18" s="46">
        <v>129</v>
      </c>
      <c r="N18" s="46">
        <v>236</v>
      </c>
      <c r="O18" s="46">
        <v>181</v>
      </c>
      <c r="P18" s="46">
        <v>238</v>
      </c>
      <c r="Q18" s="46">
        <v>153</v>
      </c>
      <c r="R18" s="46">
        <v>194</v>
      </c>
      <c r="S18" s="46">
        <v>205</v>
      </c>
      <c r="T18" s="46">
        <v>230</v>
      </c>
      <c r="U18" s="46">
        <v>147</v>
      </c>
      <c r="V18" s="46">
        <v>175</v>
      </c>
      <c r="W18" s="46">
        <v>89</v>
      </c>
      <c r="X18" s="46">
        <v>96</v>
      </c>
      <c r="Y18" s="46">
        <v>90</v>
      </c>
      <c r="Z18" s="46">
        <v>135</v>
      </c>
      <c r="AA18" s="46">
        <v>110</v>
      </c>
      <c r="AB18" s="46">
        <v>140</v>
      </c>
      <c r="AC18" s="46">
        <v>75</v>
      </c>
      <c r="AD18" s="46">
        <v>71</v>
      </c>
      <c r="AE18" s="46">
        <v>55</v>
      </c>
      <c r="AF18" s="46">
        <v>10</v>
      </c>
      <c r="AG18" s="46">
        <v>51</v>
      </c>
      <c r="AH18" s="46">
        <v>90</v>
      </c>
      <c r="AI18" s="46">
        <v>106</v>
      </c>
      <c r="AJ18" s="46">
        <f t="shared" si="0"/>
        <v>608</v>
      </c>
      <c r="AK18" s="46">
        <f t="shared" si="1"/>
        <v>803</v>
      </c>
      <c r="AL18" s="46">
        <f t="shared" si="2"/>
        <v>800</v>
      </c>
      <c r="AM18" s="46">
        <f t="shared" si="3"/>
        <v>766</v>
      </c>
      <c r="AN18" s="46">
        <f t="shared" si="4"/>
        <v>757</v>
      </c>
      <c r="AO18" s="46">
        <f t="shared" si="5"/>
        <v>410</v>
      </c>
      <c r="AP18" s="46">
        <f t="shared" si="6"/>
        <v>396</v>
      </c>
      <c r="AQ18" s="46">
        <f t="shared" si="7"/>
        <v>206</v>
      </c>
    </row>
    <row r="19" spans="1:43" ht="17.100000000000001" customHeight="1" thickBot="1" x14ac:dyDescent="0.25">
      <c r="A19" s="13"/>
      <c r="B19" s="66" t="s">
        <v>297</v>
      </c>
      <c r="C19" s="46">
        <v>851</v>
      </c>
      <c r="D19" s="46">
        <v>543</v>
      </c>
      <c r="E19" s="46">
        <v>412</v>
      </c>
      <c r="F19" s="46">
        <v>851</v>
      </c>
      <c r="G19" s="46">
        <v>731</v>
      </c>
      <c r="H19" s="46">
        <v>587</v>
      </c>
      <c r="I19" s="46">
        <v>447</v>
      </c>
      <c r="J19" s="46">
        <v>446</v>
      </c>
      <c r="K19" s="46">
        <v>573</v>
      </c>
      <c r="L19" s="46">
        <v>518</v>
      </c>
      <c r="M19" s="46">
        <v>265</v>
      </c>
      <c r="N19" s="46">
        <v>380</v>
      </c>
      <c r="O19" s="46">
        <v>409</v>
      </c>
      <c r="P19" s="46">
        <v>428</v>
      </c>
      <c r="Q19" s="46">
        <v>323</v>
      </c>
      <c r="R19" s="46">
        <v>497</v>
      </c>
      <c r="S19" s="46">
        <v>453</v>
      </c>
      <c r="T19" s="46">
        <v>412</v>
      </c>
      <c r="U19" s="46">
        <v>223</v>
      </c>
      <c r="V19" s="46">
        <v>248</v>
      </c>
      <c r="W19" s="46">
        <v>254</v>
      </c>
      <c r="X19" s="46">
        <v>340</v>
      </c>
      <c r="Y19" s="46">
        <v>183</v>
      </c>
      <c r="Z19" s="46">
        <v>261</v>
      </c>
      <c r="AA19" s="46">
        <v>289</v>
      </c>
      <c r="AB19" s="46">
        <v>233</v>
      </c>
      <c r="AC19" s="46">
        <v>151</v>
      </c>
      <c r="AD19" s="46">
        <v>186</v>
      </c>
      <c r="AE19" s="46">
        <v>177</v>
      </c>
      <c r="AF19" s="46">
        <v>11</v>
      </c>
      <c r="AG19" s="46">
        <v>47</v>
      </c>
      <c r="AH19" s="46">
        <v>142</v>
      </c>
      <c r="AI19" s="46">
        <v>142</v>
      </c>
      <c r="AJ19" s="46">
        <f t="shared" si="0"/>
        <v>2657</v>
      </c>
      <c r="AK19" s="46">
        <f t="shared" si="1"/>
        <v>2211</v>
      </c>
      <c r="AL19" s="46">
        <f t="shared" si="2"/>
        <v>1736</v>
      </c>
      <c r="AM19" s="46">
        <f t="shared" si="3"/>
        <v>1657</v>
      </c>
      <c r="AN19" s="46">
        <f t="shared" si="4"/>
        <v>1336</v>
      </c>
      <c r="AO19" s="46">
        <f t="shared" si="5"/>
        <v>1038</v>
      </c>
      <c r="AP19" s="46">
        <f t="shared" si="6"/>
        <v>859</v>
      </c>
      <c r="AQ19" s="46">
        <f t="shared" si="7"/>
        <v>377</v>
      </c>
    </row>
    <row r="20" spans="1:43" ht="17.100000000000001" customHeight="1" thickBot="1" x14ac:dyDescent="0.25">
      <c r="A20" s="13"/>
      <c r="B20" s="66" t="s">
        <v>298</v>
      </c>
      <c r="C20" s="46">
        <v>308</v>
      </c>
      <c r="D20" s="46">
        <v>384</v>
      </c>
      <c r="E20" s="46">
        <v>221</v>
      </c>
      <c r="F20" s="46">
        <v>405</v>
      </c>
      <c r="G20" s="46">
        <v>490</v>
      </c>
      <c r="H20" s="46">
        <v>515</v>
      </c>
      <c r="I20" s="46">
        <v>361</v>
      </c>
      <c r="J20" s="46">
        <v>551</v>
      </c>
      <c r="K20" s="46">
        <v>440</v>
      </c>
      <c r="L20" s="46">
        <v>529</v>
      </c>
      <c r="M20" s="46">
        <v>358</v>
      </c>
      <c r="N20" s="46">
        <v>524</v>
      </c>
      <c r="O20" s="46">
        <v>572</v>
      </c>
      <c r="P20" s="46">
        <v>569</v>
      </c>
      <c r="Q20" s="46">
        <v>271</v>
      </c>
      <c r="R20" s="46">
        <v>715</v>
      </c>
      <c r="S20" s="46">
        <v>469</v>
      </c>
      <c r="T20" s="46">
        <v>404</v>
      </c>
      <c r="U20" s="46">
        <v>320</v>
      </c>
      <c r="V20" s="46">
        <v>404</v>
      </c>
      <c r="W20" s="46">
        <v>416</v>
      </c>
      <c r="X20" s="46">
        <v>528</v>
      </c>
      <c r="Y20" s="46">
        <v>230</v>
      </c>
      <c r="Z20" s="46">
        <v>462</v>
      </c>
      <c r="AA20" s="46">
        <v>417</v>
      </c>
      <c r="AB20" s="46">
        <v>311</v>
      </c>
      <c r="AC20" s="46">
        <v>222</v>
      </c>
      <c r="AD20" s="46">
        <v>477</v>
      </c>
      <c r="AE20" s="46">
        <v>239</v>
      </c>
      <c r="AF20" s="46">
        <v>8</v>
      </c>
      <c r="AG20" s="46">
        <v>172</v>
      </c>
      <c r="AH20" s="46">
        <v>273</v>
      </c>
      <c r="AI20" s="46">
        <v>263</v>
      </c>
      <c r="AJ20" s="46">
        <f t="shared" si="0"/>
        <v>1318</v>
      </c>
      <c r="AK20" s="46">
        <f t="shared" si="1"/>
        <v>1917</v>
      </c>
      <c r="AL20" s="46">
        <f t="shared" si="2"/>
        <v>1851</v>
      </c>
      <c r="AM20" s="46">
        <f t="shared" si="3"/>
        <v>2127</v>
      </c>
      <c r="AN20" s="46">
        <f t="shared" si="4"/>
        <v>1597</v>
      </c>
      <c r="AO20" s="46">
        <f t="shared" si="5"/>
        <v>1636</v>
      </c>
      <c r="AP20" s="46">
        <f t="shared" si="6"/>
        <v>1427</v>
      </c>
      <c r="AQ20" s="46">
        <f t="shared" si="7"/>
        <v>692</v>
      </c>
    </row>
    <row r="21" spans="1:43" ht="17.100000000000001" customHeight="1" thickBot="1" x14ac:dyDescent="0.25">
      <c r="A21" s="13"/>
      <c r="B21" s="66" t="s">
        <v>299</v>
      </c>
      <c r="C21" s="46">
        <v>30</v>
      </c>
      <c r="D21" s="46">
        <v>25</v>
      </c>
      <c r="E21" s="46">
        <v>18</v>
      </c>
      <c r="F21" s="46">
        <v>25</v>
      </c>
      <c r="G21" s="46">
        <v>28</v>
      </c>
      <c r="H21" s="46">
        <v>55</v>
      </c>
      <c r="I21" s="46">
        <v>22</v>
      </c>
      <c r="J21" s="46">
        <v>39</v>
      </c>
      <c r="K21" s="46">
        <v>55</v>
      </c>
      <c r="L21" s="46">
        <v>66</v>
      </c>
      <c r="M21" s="46">
        <v>35</v>
      </c>
      <c r="N21" s="46">
        <v>35</v>
      </c>
      <c r="O21" s="46">
        <v>49</v>
      </c>
      <c r="P21" s="46">
        <v>50</v>
      </c>
      <c r="Q21" s="46">
        <v>29</v>
      </c>
      <c r="R21" s="46">
        <v>39</v>
      </c>
      <c r="S21" s="46">
        <v>54</v>
      </c>
      <c r="T21" s="46">
        <v>33</v>
      </c>
      <c r="U21" s="46">
        <v>31</v>
      </c>
      <c r="V21" s="46">
        <v>36</v>
      </c>
      <c r="W21" s="46">
        <v>24</v>
      </c>
      <c r="X21" s="46">
        <v>28</v>
      </c>
      <c r="Y21" s="46">
        <v>13</v>
      </c>
      <c r="Z21" s="46">
        <v>32</v>
      </c>
      <c r="AA21" s="46">
        <v>14</v>
      </c>
      <c r="AB21" s="46">
        <v>14</v>
      </c>
      <c r="AC21" s="46">
        <v>14</v>
      </c>
      <c r="AD21" s="46">
        <v>15</v>
      </c>
      <c r="AE21" s="46">
        <v>3</v>
      </c>
      <c r="AF21" s="46">
        <v>4</v>
      </c>
      <c r="AG21" s="46">
        <v>9</v>
      </c>
      <c r="AH21" s="46">
        <v>20</v>
      </c>
      <c r="AI21" s="46">
        <v>6</v>
      </c>
      <c r="AJ21" s="46">
        <f t="shared" si="0"/>
        <v>98</v>
      </c>
      <c r="AK21" s="46">
        <f t="shared" si="1"/>
        <v>144</v>
      </c>
      <c r="AL21" s="46">
        <f t="shared" si="2"/>
        <v>191</v>
      </c>
      <c r="AM21" s="46">
        <f t="shared" si="3"/>
        <v>167</v>
      </c>
      <c r="AN21" s="46">
        <f t="shared" si="4"/>
        <v>154</v>
      </c>
      <c r="AO21" s="46">
        <f t="shared" si="5"/>
        <v>97</v>
      </c>
      <c r="AP21" s="46">
        <f t="shared" si="6"/>
        <v>57</v>
      </c>
      <c r="AQ21" s="46">
        <f t="shared" si="7"/>
        <v>36</v>
      </c>
    </row>
    <row r="22" spans="1:43" ht="17.100000000000001" customHeight="1" thickBot="1" x14ac:dyDescent="0.25">
      <c r="A22" s="13"/>
      <c r="B22" s="66" t="s">
        <v>58</v>
      </c>
      <c r="C22" s="46">
        <v>65</v>
      </c>
      <c r="D22" s="46">
        <v>84</v>
      </c>
      <c r="E22" s="46">
        <v>46</v>
      </c>
      <c r="F22" s="46">
        <v>78</v>
      </c>
      <c r="G22" s="46">
        <v>64</v>
      </c>
      <c r="H22" s="46">
        <v>76</v>
      </c>
      <c r="I22" s="46">
        <v>38</v>
      </c>
      <c r="J22" s="46">
        <v>53</v>
      </c>
      <c r="K22" s="46">
        <v>82</v>
      </c>
      <c r="L22" s="46">
        <v>66</v>
      </c>
      <c r="M22" s="46">
        <v>59</v>
      </c>
      <c r="N22" s="46">
        <v>61</v>
      </c>
      <c r="O22" s="46">
        <v>71</v>
      </c>
      <c r="P22" s="46">
        <v>90</v>
      </c>
      <c r="Q22" s="46">
        <v>32</v>
      </c>
      <c r="R22" s="46">
        <v>63</v>
      </c>
      <c r="S22" s="46">
        <v>72</v>
      </c>
      <c r="T22" s="46">
        <v>68</v>
      </c>
      <c r="U22" s="46">
        <v>40</v>
      </c>
      <c r="V22" s="46">
        <v>69</v>
      </c>
      <c r="W22" s="46">
        <v>81</v>
      </c>
      <c r="X22" s="46">
        <v>70</v>
      </c>
      <c r="Y22" s="46">
        <v>38</v>
      </c>
      <c r="Z22" s="46">
        <v>46</v>
      </c>
      <c r="AA22" s="46">
        <v>40</v>
      </c>
      <c r="AB22" s="46">
        <v>45</v>
      </c>
      <c r="AC22" s="46">
        <v>26</v>
      </c>
      <c r="AD22" s="46">
        <v>54</v>
      </c>
      <c r="AE22" s="46">
        <v>24</v>
      </c>
      <c r="AF22" s="46">
        <v>6</v>
      </c>
      <c r="AG22" s="46">
        <v>14</v>
      </c>
      <c r="AH22" s="46">
        <v>32</v>
      </c>
      <c r="AI22" s="46">
        <v>45</v>
      </c>
      <c r="AJ22" s="46">
        <f t="shared" si="0"/>
        <v>273</v>
      </c>
      <c r="AK22" s="46">
        <f t="shared" si="1"/>
        <v>231</v>
      </c>
      <c r="AL22" s="46">
        <f t="shared" si="2"/>
        <v>268</v>
      </c>
      <c r="AM22" s="46">
        <f t="shared" si="3"/>
        <v>256</v>
      </c>
      <c r="AN22" s="46">
        <f t="shared" si="4"/>
        <v>249</v>
      </c>
      <c r="AO22" s="46">
        <f t="shared" si="5"/>
        <v>235</v>
      </c>
      <c r="AP22" s="46">
        <f t="shared" si="6"/>
        <v>165</v>
      </c>
      <c r="AQ22" s="46">
        <f t="shared" si="7"/>
        <v>76</v>
      </c>
    </row>
    <row r="23" spans="1:43" ht="17.100000000000001" customHeight="1" thickBot="1" x14ac:dyDescent="0.25">
      <c r="A23" s="13"/>
      <c r="B23" s="66" t="s">
        <v>11</v>
      </c>
      <c r="C23" s="46">
        <v>52</v>
      </c>
      <c r="D23" s="46">
        <v>35</v>
      </c>
      <c r="E23" s="46">
        <v>26</v>
      </c>
      <c r="F23" s="46">
        <v>55</v>
      </c>
      <c r="G23" s="46">
        <v>56</v>
      </c>
      <c r="H23" s="46">
        <v>71</v>
      </c>
      <c r="I23" s="46">
        <v>65</v>
      </c>
      <c r="J23" s="46">
        <v>85</v>
      </c>
      <c r="K23" s="46">
        <v>60</v>
      </c>
      <c r="L23" s="46">
        <v>67</v>
      </c>
      <c r="M23" s="46">
        <v>51</v>
      </c>
      <c r="N23" s="46">
        <v>35</v>
      </c>
      <c r="O23" s="46">
        <v>52</v>
      </c>
      <c r="P23" s="46">
        <v>57</v>
      </c>
      <c r="Q23" s="46">
        <v>29</v>
      </c>
      <c r="R23" s="46">
        <v>38</v>
      </c>
      <c r="S23" s="46">
        <v>58</v>
      </c>
      <c r="T23" s="46">
        <v>25</v>
      </c>
      <c r="U23" s="46">
        <v>24</v>
      </c>
      <c r="V23" s="46">
        <v>54</v>
      </c>
      <c r="W23" s="46">
        <v>28</v>
      </c>
      <c r="X23" s="46">
        <v>36</v>
      </c>
      <c r="Y23" s="46">
        <v>11</v>
      </c>
      <c r="Z23" s="46">
        <v>18</v>
      </c>
      <c r="AA23" s="46">
        <v>24</v>
      </c>
      <c r="AB23" s="46">
        <v>19</v>
      </c>
      <c r="AC23" s="46">
        <v>12</v>
      </c>
      <c r="AD23" s="46">
        <v>9</v>
      </c>
      <c r="AE23" s="46">
        <v>27</v>
      </c>
      <c r="AF23" s="46">
        <v>0</v>
      </c>
      <c r="AG23" s="46">
        <v>14</v>
      </c>
      <c r="AH23" s="46">
        <v>9</v>
      </c>
      <c r="AI23" s="46">
        <v>10</v>
      </c>
      <c r="AJ23" s="46">
        <f t="shared" si="0"/>
        <v>168</v>
      </c>
      <c r="AK23" s="46">
        <f t="shared" si="1"/>
        <v>277</v>
      </c>
      <c r="AL23" s="46">
        <f t="shared" si="2"/>
        <v>213</v>
      </c>
      <c r="AM23" s="46">
        <f t="shared" si="3"/>
        <v>176</v>
      </c>
      <c r="AN23" s="46">
        <f t="shared" si="4"/>
        <v>161</v>
      </c>
      <c r="AO23" s="46">
        <f t="shared" si="5"/>
        <v>93</v>
      </c>
      <c r="AP23" s="46">
        <f t="shared" si="6"/>
        <v>64</v>
      </c>
      <c r="AQ23" s="46">
        <f t="shared" si="7"/>
        <v>50</v>
      </c>
    </row>
    <row r="24" spans="1:43" ht="17.100000000000001" customHeight="1" thickBot="1" x14ac:dyDescent="0.25">
      <c r="A24" s="13"/>
      <c r="B24" s="68" t="s">
        <v>25</v>
      </c>
      <c r="C24" s="69">
        <f t="shared" ref="C24:H24" si="8">SUM(C7:C23)</f>
        <v>7300</v>
      </c>
      <c r="D24" s="69">
        <f t="shared" si="8"/>
        <v>6549</v>
      </c>
      <c r="E24" s="69">
        <f t="shared" si="8"/>
        <v>4747</v>
      </c>
      <c r="F24" s="73">
        <f t="shared" si="8"/>
        <v>7215</v>
      </c>
      <c r="G24" s="69">
        <f t="shared" si="8"/>
        <v>7716</v>
      </c>
      <c r="H24" s="69">
        <f t="shared" si="8"/>
        <v>7907</v>
      </c>
      <c r="I24" s="69">
        <f t="shared" ref="I24:N24" si="9">SUM(I7:I23)</f>
        <v>5796</v>
      </c>
      <c r="J24" s="73">
        <f t="shared" si="9"/>
        <v>7458</v>
      </c>
      <c r="K24" s="69">
        <f t="shared" si="9"/>
        <v>8178</v>
      </c>
      <c r="L24" s="69">
        <f t="shared" si="9"/>
        <v>8120</v>
      </c>
      <c r="M24" s="69">
        <f t="shared" si="9"/>
        <v>5670</v>
      </c>
      <c r="N24" s="73">
        <f t="shared" si="9"/>
        <v>7257</v>
      </c>
      <c r="O24" s="69">
        <f t="shared" ref="O24:T24" si="10">SUM(O7:O23)</f>
        <v>6971</v>
      </c>
      <c r="P24" s="69">
        <f t="shared" si="10"/>
        <v>7744</v>
      </c>
      <c r="Q24" s="69">
        <f t="shared" si="10"/>
        <v>4999</v>
      </c>
      <c r="R24" s="73">
        <f t="shared" si="10"/>
        <v>6683</v>
      </c>
      <c r="S24" s="69">
        <f t="shared" si="10"/>
        <v>6732</v>
      </c>
      <c r="T24" s="69">
        <f t="shared" si="10"/>
        <v>6197</v>
      </c>
      <c r="U24" s="69">
        <f t="shared" ref="U24:Z24" si="11">SUM(U7:U23)</f>
        <v>4063</v>
      </c>
      <c r="V24" s="73">
        <f t="shared" si="11"/>
        <v>5338</v>
      </c>
      <c r="W24" s="69">
        <f t="shared" si="11"/>
        <v>5371</v>
      </c>
      <c r="X24" s="69">
        <f t="shared" si="11"/>
        <v>5672</v>
      </c>
      <c r="Y24" s="69">
        <f t="shared" si="11"/>
        <v>3404</v>
      </c>
      <c r="Z24" s="73">
        <f t="shared" si="11"/>
        <v>4498</v>
      </c>
      <c r="AA24" s="69">
        <f t="shared" ref="AA24:AF24" si="12">SUM(AA7:AA23)</f>
        <v>4351</v>
      </c>
      <c r="AB24" s="69">
        <f t="shared" si="12"/>
        <v>3812</v>
      </c>
      <c r="AC24" s="69">
        <f t="shared" si="12"/>
        <v>2527</v>
      </c>
      <c r="AD24" s="69">
        <f t="shared" si="12"/>
        <v>3503</v>
      </c>
      <c r="AE24" s="69">
        <f t="shared" si="12"/>
        <v>2392</v>
      </c>
      <c r="AF24" s="69">
        <f t="shared" si="12"/>
        <v>300</v>
      </c>
      <c r="AG24" s="69">
        <f>SUM(AG7:AG23)</f>
        <v>1564</v>
      </c>
      <c r="AH24" s="69">
        <f>SUM(AH7:AH23)</f>
        <v>2659</v>
      </c>
      <c r="AI24" s="69">
        <f>SUM(AI7:AI23)</f>
        <v>2548</v>
      </c>
      <c r="AJ24" s="69">
        <f t="shared" si="0"/>
        <v>25811</v>
      </c>
      <c r="AK24" s="69">
        <f t="shared" si="1"/>
        <v>28877</v>
      </c>
      <c r="AL24" s="69">
        <f t="shared" si="2"/>
        <v>29225</v>
      </c>
      <c r="AM24" s="69">
        <f t="shared" si="3"/>
        <v>26397</v>
      </c>
      <c r="AN24" s="69">
        <f t="shared" si="4"/>
        <v>22330</v>
      </c>
      <c r="AO24" s="69">
        <f t="shared" si="5"/>
        <v>18945</v>
      </c>
      <c r="AP24" s="69">
        <f t="shared" si="6"/>
        <v>14193</v>
      </c>
      <c r="AQ24" s="69">
        <f t="shared" si="7"/>
        <v>6915</v>
      </c>
    </row>
    <row r="25" spans="1:43" ht="15" customHeight="1" x14ac:dyDescent="0.2"/>
    <row r="26" spans="1:43" ht="15" customHeight="1" x14ac:dyDescent="0.2"/>
    <row r="27" spans="1:43" ht="15" customHeight="1" x14ac:dyDescent="0.2">
      <c r="B27" s="70"/>
      <c r="C27" s="77"/>
      <c r="D27" s="77"/>
      <c r="E27" s="77"/>
      <c r="F27" s="77"/>
      <c r="G27" s="77"/>
      <c r="H27" s="77"/>
    </row>
    <row r="28" spans="1:43" ht="15" customHeight="1" x14ac:dyDescent="0.2">
      <c r="B28" s="65"/>
      <c r="C28" s="13"/>
      <c r="D28" s="13"/>
      <c r="E28" s="13"/>
    </row>
    <row r="29" spans="1:43" ht="15" customHeight="1" x14ac:dyDescent="0.2"/>
    <row r="30" spans="1:43" ht="38.25" x14ac:dyDescent="0.2">
      <c r="B30" s="13"/>
      <c r="C30" s="45" t="s">
        <v>121</v>
      </c>
      <c r="D30" s="45" t="s">
        <v>129</v>
      </c>
      <c r="E30" s="45" t="s">
        <v>133</v>
      </c>
      <c r="F30" s="75" t="s">
        <v>137</v>
      </c>
      <c r="G30" s="45" t="s">
        <v>140</v>
      </c>
      <c r="H30" s="45" t="s">
        <v>146</v>
      </c>
      <c r="I30" s="45" t="s">
        <v>148</v>
      </c>
      <c r="J30" s="75" t="s">
        <v>152</v>
      </c>
      <c r="K30" s="45" t="s">
        <v>155</v>
      </c>
      <c r="L30" s="45" t="s">
        <v>158</v>
      </c>
      <c r="M30" s="45" t="s">
        <v>161</v>
      </c>
      <c r="N30" s="75" t="s">
        <v>163</v>
      </c>
      <c r="O30" s="45" t="s">
        <v>168</v>
      </c>
      <c r="P30" s="45" t="s">
        <v>170</v>
      </c>
      <c r="Q30" s="45" t="s">
        <v>173</v>
      </c>
      <c r="R30" s="75" t="s">
        <v>175</v>
      </c>
      <c r="S30" s="45" t="s">
        <v>191</v>
      </c>
      <c r="T30" s="45" t="s">
        <v>198</v>
      </c>
      <c r="U30" s="45" t="s">
        <v>210</v>
      </c>
      <c r="V30" s="75" t="s">
        <v>241</v>
      </c>
      <c r="W30" s="45" t="s">
        <v>264</v>
      </c>
      <c r="X30" s="45" t="s">
        <v>266</v>
      </c>
      <c r="Y30" s="45" t="s">
        <v>274</v>
      </c>
      <c r="Z30" s="75" t="s">
        <v>283</v>
      </c>
      <c r="AA30" s="45" t="s">
        <v>306</v>
      </c>
      <c r="AB30" s="45" t="s">
        <v>313</v>
      </c>
      <c r="AC30" s="45" t="s">
        <v>315</v>
      </c>
      <c r="AD30" s="75" t="s">
        <v>323</v>
      </c>
      <c r="AE30" s="45" t="s">
        <v>339</v>
      </c>
      <c r="AF30" s="45" t="s">
        <v>138</v>
      </c>
      <c r="AG30" s="45" t="s">
        <v>153</v>
      </c>
      <c r="AH30" s="45" t="s">
        <v>164</v>
      </c>
      <c r="AI30" s="45" t="s">
        <v>176</v>
      </c>
      <c r="AJ30" s="45" t="s">
        <v>242</v>
      </c>
      <c r="AK30" s="45" t="s">
        <v>284</v>
      </c>
      <c r="AL30" s="45" t="s">
        <v>324</v>
      </c>
    </row>
    <row r="31" spans="1:43" ht="17.100000000000001" customHeight="1" thickBot="1" x14ac:dyDescent="0.25">
      <c r="B31" s="66" t="s">
        <v>59</v>
      </c>
      <c r="C31" s="42">
        <f t="shared" ref="C31:AE48" si="13">+(G7-C7)/C7</f>
        <v>0.15343915343915343</v>
      </c>
      <c r="D31" s="42">
        <f t="shared" si="13"/>
        <v>0.43139293139293139</v>
      </c>
      <c r="E31" s="42">
        <f t="shared" si="13"/>
        <v>0.31833910034602075</v>
      </c>
      <c r="F31" s="42">
        <f t="shared" si="13"/>
        <v>0.10630220197418375</v>
      </c>
      <c r="G31" s="42">
        <f t="shared" si="13"/>
        <v>0.12767584097859327</v>
      </c>
      <c r="H31" s="42">
        <f t="shared" si="13"/>
        <v>0.1793754538852578</v>
      </c>
      <c r="I31" s="42">
        <f t="shared" si="13"/>
        <v>3.1496062992125984E-2</v>
      </c>
      <c r="J31" s="42">
        <f t="shared" si="13"/>
        <v>-1.9217570350034317E-2</v>
      </c>
      <c r="K31" s="42">
        <f t="shared" si="13"/>
        <v>-0.10508474576271186</v>
      </c>
      <c r="L31" s="42">
        <f t="shared" si="13"/>
        <v>-8.0049261083743849E-3</v>
      </c>
      <c r="M31" s="42">
        <f t="shared" si="13"/>
        <v>-0.13994910941475827</v>
      </c>
      <c r="N31" s="42">
        <f t="shared" si="13"/>
        <v>-0.12666200139958012</v>
      </c>
      <c r="O31" s="42">
        <f t="shared" si="13"/>
        <v>0.14772727272727273</v>
      </c>
      <c r="P31" s="42">
        <f t="shared" si="13"/>
        <v>-0.11483550589695841</v>
      </c>
      <c r="Q31" s="42">
        <f t="shared" si="13"/>
        <v>-7.0019723865877709E-2</v>
      </c>
      <c r="R31" s="42">
        <f t="shared" si="13"/>
        <v>1.4423076923076924E-2</v>
      </c>
      <c r="S31" s="42">
        <f t="shared" si="13"/>
        <v>-0.11155115511551156</v>
      </c>
      <c r="T31" s="42">
        <f t="shared" si="13"/>
        <v>-0.2061711079943899</v>
      </c>
      <c r="U31" s="42">
        <f t="shared" si="13"/>
        <v>-0.21102863202545069</v>
      </c>
      <c r="V31" s="42">
        <f t="shared" si="13"/>
        <v>-0.32069510268562401</v>
      </c>
      <c r="W31" s="42">
        <f t="shared" si="13"/>
        <v>-0.3209509658246657</v>
      </c>
      <c r="X31" s="42">
        <f t="shared" si="13"/>
        <v>-0.17491166077738515</v>
      </c>
      <c r="Y31" s="42">
        <f t="shared" si="13"/>
        <v>-0.24596774193548387</v>
      </c>
      <c r="Z31" s="42">
        <f t="shared" si="13"/>
        <v>-0.17674418604651163</v>
      </c>
      <c r="AA31" s="42">
        <f t="shared" si="13"/>
        <v>-0.48796498905908098</v>
      </c>
      <c r="AB31" s="42">
        <f t="shared" si="13"/>
        <v>-0.90256959314775165</v>
      </c>
      <c r="AC31" s="42">
        <f t="shared" si="13"/>
        <v>-0.39037433155080214</v>
      </c>
      <c r="AD31" s="42">
        <f t="shared" si="13"/>
        <v>-0.3672316384180791</v>
      </c>
      <c r="AE31" s="42">
        <f t="shared" si="13"/>
        <v>0.23076923076923078</v>
      </c>
      <c r="AF31" s="42">
        <f t="shared" ref="AF31:AL48" si="14">+(AK7-AJ7)/AJ7</f>
        <v>0.23481308411214954</v>
      </c>
      <c r="AG31" s="42">
        <f t="shared" si="14"/>
        <v>7.9848628192999052E-2</v>
      </c>
      <c r="AH31" s="42">
        <f t="shared" si="14"/>
        <v>-9.0064832661643598E-2</v>
      </c>
      <c r="AI31" s="42">
        <f t="shared" si="14"/>
        <v>-8.2803774311573271E-3</v>
      </c>
      <c r="AJ31" s="42">
        <f t="shared" si="14"/>
        <v>-0.20737864077669904</v>
      </c>
      <c r="AK31" s="42">
        <f t="shared" si="14"/>
        <v>-0.23640372366487017</v>
      </c>
      <c r="AL31" s="42">
        <f t="shared" si="14"/>
        <v>-0.56721206288097525</v>
      </c>
    </row>
    <row r="32" spans="1:43" ht="17.100000000000001" customHeight="1" thickBot="1" x14ac:dyDescent="0.25">
      <c r="B32" s="66" t="s">
        <v>60</v>
      </c>
      <c r="C32" s="42">
        <f t="shared" ref="C32:C48" si="15">+(G8-C8)/C8</f>
        <v>4.9504950495049506E-3</v>
      </c>
      <c r="D32" s="42">
        <f t="shared" ref="D32:D48" si="16">+(H8-D8)/D8</f>
        <v>4.8387096774193547E-2</v>
      </c>
      <c r="E32" s="42">
        <f t="shared" ref="E32:E48" si="17">+(I8-E8)/E8</f>
        <v>0.2</v>
      </c>
      <c r="F32" s="42">
        <f t="shared" ref="F32:F48" si="18">+(J8-F8)/F8</f>
        <v>0.16483516483516483</v>
      </c>
      <c r="G32" s="42">
        <f t="shared" ref="G32:G48" si="19">+(K8-G8)/G8</f>
        <v>4.4334975369458129E-2</v>
      </c>
      <c r="H32" s="42">
        <f t="shared" ref="H32:H48" si="20">+(L8-H8)/H8</f>
        <v>0.26153846153846155</v>
      </c>
      <c r="I32" s="42">
        <f t="shared" ref="I32:I46" si="21">+(M8-I8)/I8</f>
        <v>5.0724637681159424E-2</v>
      </c>
      <c r="J32" s="42">
        <f t="shared" ref="J32:J48" si="22">+(N8-J8)/J8</f>
        <v>-0.14150943396226415</v>
      </c>
      <c r="K32" s="42">
        <f t="shared" ref="K32:K46" si="23">+(O8-K8)/K8</f>
        <v>-0.13679245283018868</v>
      </c>
      <c r="L32" s="42">
        <f t="shared" ref="L32:L48" si="24">+(P8-L8)/L8</f>
        <v>-0.13008130081300814</v>
      </c>
      <c r="M32" s="42">
        <f t="shared" ref="M32:M46" si="25">+(Q8-M8)/M8</f>
        <v>-7.586206896551724E-2</v>
      </c>
      <c r="N32" s="42">
        <f t="shared" ref="N32:N48" si="26">+(R8-N8)/N8</f>
        <v>-0.17582417582417584</v>
      </c>
      <c r="O32" s="42">
        <f t="shared" ref="O32:O46" si="27">+(S8-O8)/O8</f>
        <v>-0.12021857923497267</v>
      </c>
      <c r="P32" s="42">
        <f t="shared" ref="P32:P48" si="28">+(T8-P8)/P8</f>
        <v>-2.8037383177570093E-2</v>
      </c>
      <c r="Q32" s="42">
        <f t="shared" ref="Q32:Q46" si="29">+(U8-Q8)/Q8</f>
        <v>0.11194029850746269</v>
      </c>
      <c r="R32" s="42">
        <f t="shared" ref="R32:R48" si="30">+(V8-R8)/R8</f>
        <v>-0.06</v>
      </c>
      <c r="S32" s="42">
        <f t="shared" ref="S32:S46" si="31">+(W8-S8)/S8</f>
        <v>-0.25465838509316768</v>
      </c>
      <c r="T32" s="42">
        <f t="shared" ref="T32:AC48" si="32">+(X8-T8)/T8</f>
        <v>-0.30288461538461536</v>
      </c>
      <c r="U32" s="42">
        <f t="shared" ref="U32:U46" si="33">+(Y8-U8)/U8</f>
        <v>-0.48322147651006714</v>
      </c>
      <c r="V32" s="42">
        <f t="shared" si="13"/>
        <v>-0.33333333333333331</v>
      </c>
      <c r="W32" s="42">
        <f t="shared" si="13"/>
        <v>-0.31666666666666665</v>
      </c>
      <c r="X32" s="42">
        <f t="shared" si="13"/>
        <v>-0.57931034482758625</v>
      </c>
      <c r="Y32" s="42">
        <f t="shared" si="13"/>
        <v>-5.1948051948051951E-2</v>
      </c>
      <c r="Z32" s="42">
        <f t="shared" si="13"/>
        <v>-0.31914893617021278</v>
      </c>
      <c r="AA32" s="42">
        <f t="shared" si="13"/>
        <v>-0.5</v>
      </c>
      <c r="AB32" s="42">
        <f t="shared" si="13"/>
        <v>-0.78688524590163933</v>
      </c>
      <c r="AC32" s="42">
        <f t="shared" si="13"/>
        <v>-0.43835616438356162</v>
      </c>
      <c r="AD32" s="42">
        <f t="shared" si="13"/>
        <v>-0.109375</v>
      </c>
      <c r="AE32" s="42">
        <f t="shared" si="13"/>
        <v>7.3170731707317069E-2</v>
      </c>
      <c r="AF32" s="42">
        <f t="shared" si="14"/>
        <v>9.1970802919708022E-2</v>
      </c>
      <c r="AG32" s="42">
        <f t="shared" si="14"/>
        <v>4.9465240641711233E-2</v>
      </c>
      <c r="AH32" s="42">
        <f t="shared" si="14"/>
        <v>-0.13248407643312102</v>
      </c>
      <c r="AI32" s="42">
        <f t="shared" si="14"/>
        <v>-3.2305433186490456E-2</v>
      </c>
      <c r="AJ32" s="42">
        <f t="shared" si="14"/>
        <v>-0.33839150227617604</v>
      </c>
      <c r="AK32" s="42">
        <f t="shared" si="14"/>
        <v>-0.3577981651376147</v>
      </c>
      <c r="AL32" s="42">
        <f t="shared" si="14"/>
        <v>-0.45714285714285713</v>
      </c>
    </row>
    <row r="33" spans="2:38" ht="17.100000000000001" customHeight="1" thickBot="1" x14ac:dyDescent="0.25">
      <c r="B33" s="66" t="s">
        <v>296</v>
      </c>
      <c r="C33" s="42">
        <f t="shared" si="15"/>
        <v>7.4999999999999997E-2</v>
      </c>
      <c r="D33" s="42">
        <f t="shared" si="16"/>
        <v>0.36842105263157893</v>
      </c>
      <c r="E33" s="42">
        <f t="shared" si="17"/>
        <v>0.20967741935483872</v>
      </c>
      <c r="F33" s="42">
        <f t="shared" si="18"/>
        <v>-6.0240963855421686E-2</v>
      </c>
      <c r="G33" s="42">
        <f t="shared" si="19"/>
        <v>2.3255813953488372E-2</v>
      </c>
      <c r="H33" s="42">
        <f t="shared" si="20"/>
        <v>-8.6538461538461536E-2</v>
      </c>
      <c r="I33" s="42">
        <f t="shared" si="21"/>
        <v>-0.04</v>
      </c>
      <c r="J33" s="42">
        <f t="shared" si="22"/>
        <v>0.34615384615384615</v>
      </c>
      <c r="K33" s="42">
        <f t="shared" si="23"/>
        <v>-0.15909090909090909</v>
      </c>
      <c r="L33" s="42">
        <f t="shared" si="24"/>
        <v>1.0526315789473684E-2</v>
      </c>
      <c r="M33" s="42">
        <f t="shared" si="25"/>
        <v>-0.31944444444444442</v>
      </c>
      <c r="N33" s="42">
        <f t="shared" si="26"/>
        <v>-0.40952380952380951</v>
      </c>
      <c r="O33" s="42">
        <f t="shared" si="27"/>
        <v>0.27027027027027029</v>
      </c>
      <c r="P33" s="42">
        <f t="shared" si="28"/>
        <v>-0.29166666666666669</v>
      </c>
      <c r="Q33" s="42">
        <f t="shared" si="29"/>
        <v>0.10204081632653061</v>
      </c>
      <c r="R33" s="42">
        <f t="shared" si="30"/>
        <v>8.0645161290322578E-2</v>
      </c>
      <c r="S33" s="42">
        <f t="shared" si="31"/>
        <v>-0.28723404255319152</v>
      </c>
      <c r="T33" s="42">
        <f t="shared" si="32"/>
        <v>7.3529411764705885E-2</v>
      </c>
      <c r="U33" s="42">
        <f t="shared" si="33"/>
        <v>-9.2592592592592587E-2</v>
      </c>
      <c r="V33" s="42">
        <f t="shared" si="13"/>
        <v>-0.38805970149253732</v>
      </c>
      <c r="W33" s="42">
        <f t="shared" si="13"/>
        <v>-0.32835820895522388</v>
      </c>
      <c r="X33" s="42">
        <f t="shared" si="13"/>
        <v>-0.43835616438356162</v>
      </c>
      <c r="Y33" s="42">
        <f t="shared" si="13"/>
        <v>-0.34693877551020408</v>
      </c>
      <c r="Z33" s="42">
        <f t="shared" si="13"/>
        <v>-2.4390243902439025E-2</v>
      </c>
      <c r="AA33" s="42">
        <f t="shared" si="13"/>
        <v>-0.28888888888888886</v>
      </c>
      <c r="AB33" s="42">
        <f t="shared" si="13"/>
        <v>-0.73170731707317072</v>
      </c>
      <c r="AC33" s="42">
        <f t="shared" si="13"/>
        <v>-0.3125</v>
      </c>
      <c r="AD33" s="42">
        <f t="shared" si="13"/>
        <v>7.4999999999999997E-2</v>
      </c>
      <c r="AE33" s="42">
        <f t="shared" si="13"/>
        <v>0.125</v>
      </c>
      <c r="AF33" s="42">
        <f t="shared" si="14"/>
        <v>0.13953488372093023</v>
      </c>
      <c r="AG33" s="42">
        <f t="shared" si="14"/>
        <v>4.9562682215743441E-2</v>
      </c>
      <c r="AH33" s="42">
        <f t="shared" si="14"/>
        <v>-0.21944444444444444</v>
      </c>
      <c r="AI33" s="42">
        <f t="shared" si="14"/>
        <v>7.1174377224199285E-3</v>
      </c>
      <c r="AJ33" s="42">
        <f t="shared" si="14"/>
        <v>-0.1872791519434629</v>
      </c>
      <c r="AK33" s="42">
        <f t="shared" si="14"/>
        <v>-0.31304347826086959</v>
      </c>
      <c r="AL33" s="42">
        <f t="shared" si="14"/>
        <v>-0.31645569620253167</v>
      </c>
    </row>
    <row r="34" spans="2:38" ht="17.100000000000001" customHeight="1" thickBot="1" x14ac:dyDescent="0.25">
      <c r="B34" s="66" t="s">
        <v>54</v>
      </c>
      <c r="C34" s="42">
        <f t="shared" si="15"/>
        <v>-4.9180327868852458E-2</v>
      </c>
      <c r="D34" s="42">
        <f t="shared" si="16"/>
        <v>0.15566037735849056</v>
      </c>
      <c r="E34" s="42">
        <f t="shared" si="17"/>
        <v>-3.3149171270718231E-2</v>
      </c>
      <c r="F34" s="42">
        <f t="shared" si="18"/>
        <v>0.26737967914438504</v>
      </c>
      <c r="G34" s="42">
        <f t="shared" si="19"/>
        <v>1.2931034482758621E-2</v>
      </c>
      <c r="H34" s="42">
        <f t="shared" si="20"/>
        <v>-7.3469387755102047E-2</v>
      </c>
      <c r="I34" s="42">
        <f t="shared" si="21"/>
        <v>8.5714285714285715E-2</v>
      </c>
      <c r="J34" s="42">
        <f t="shared" si="22"/>
        <v>-0.10126582278481013</v>
      </c>
      <c r="K34" s="42">
        <f t="shared" si="23"/>
        <v>-0.13191489361702127</v>
      </c>
      <c r="L34" s="42">
        <f t="shared" si="24"/>
        <v>1.7621145374449341E-2</v>
      </c>
      <c r="M34" s="42">
        <f t="shared" si="25"/>
        <v>-0.16842105263157894</v>
      </c>
      <c r="N34" s="42">
        <f t="shared" si="26"/>
        <v>-1.8779342723004695E-2</v>
      </c>
      <c r="O34" s="42">
        <f t="shared" si="27"/>
        <v>-0.10784313725490197</v>
      </c>
      <c r="P34" s="42">
        <f t="shared" si="28"/>
        <v>-0.1774891774891775</v>
      </c>
      <c r="Q34" s="42">
        <f t="shared" si="29"/>
        <v>-0.20886075949367089</v>
      </c>
      <c r="R34" s="42">
        <f t="shared" si="30"/>
        <v>-0.3349282296650718</v>
      </c>
      <c r="S34" s="42">
        <f t="shared" si="31"/>
        <v>-0.30769230769230771</v>
      </c>
      <c r="T34" s="42">
        <f t="shared" si="32"/>
        <v>-0.35789473684210527</v>
      </c>
      <c r="U34" s="42">
        <f t="shared" si="33"/>
        <v>-0.16800000000000001</v>
      </c>
      <c r="V34" s="42">
        <f t="shared" si="13"/>
        <v>-0.45323741007194246</v>
      </c>
      <c r="W34" s="42">
        <f t="shared" si="13"/>
        <v>-0.33333333333333331</v>
      </c>
      <c r="X34" s="42">
        <f t="shared" si="13"/>
        <v>-0.36885245901639346</v>
      </c>
      <c r="Y34" s="42">
        <f t="shared" si="13"/>
        <v>-0.28846153846153844</v>
      </c>
      <c r="Z34" s="42">
        <f t="shared" si="13"/>
        <v>-0.18421052631578946</v>
      </c>
      <c r="AA34" s="42">
        <f t="shared" si="13"/>
        <v>-0.55952380952380953</v>
      </c>
      <c r="AB34" s="42">
        <f t="shared" si="13"/>
        <v>-0.90909090909090906</v>
      </c>
      <c r="AC34" s="42">
        <f t="shared" si="13"/>
        <v>-0.41891891891891891</v>
      </c>
      <c r="AD34" s="42">
        <f t="shared" si="13"/>
        <v>-0.17741935483870969</v>
      </c>
      <c r="AE34" s="42">
        <f t="shared" si="13"/>
        <v>0.59459459459459463</v>
      </c>
      <c r="AF34" s="42">
        <f t="shared" si="14"/>
        <v>7.8883495145631075E-2</v>
      </c>
      <c r="AG34" s="42">
        <f t="shared" si="14"/>
        <v>-2.6996625421822271E-2</v>
      </c>
      <c r="AH34" s="42">
        <f t="shared" si="14"/>
        <v>-7.2832369942196537E-2</v>
      </c>
      <c r="AI34" s="42">
        <f t="shared" si="14"/>
        <v>-0.20698254364089774</v>
      </c>
      <c r="AJ34" s="42">
        <f t="shared" si="14"/>
        <v>-0.32704402515723269</v>
      </c>
      <c r="AK34" s="42">
        <f t="shared" si="14"/>
        <v>-0.30607476635514019</v>
      </c>
      <c r="AL34" s="42">
        <f t="shared" si="14"/>
        <v>-0.53535353535353536</v>
      </c>
    </row>
    <row r="35" spans="2:38" ht="17.100000000000001" customHeight="1" thickBot="1" x14ac:dyDescent="0.25">
      <c r="B35" s="66" t="s">
        <v>8</v>
      </c>
      <c r="C35" s="42">
        <f t="shared" si="15"/>
        <v>0.45867768595041325</v>
      </c>
      <c r="D35" s="42">
        <f t="shared" si="16"/>
        <v>4.0229885057471264E-2</v>
      </c>
      <c r="E35" s="42">
        <f t="shared" si="17"/>
        <v>0.16293929712460065</v>
      </c>
      <c r="F35" s="42">
        <f t="shared" si="18"/>
        <v>-0.26791808873720135</v>
      </c>
      <c r="G35" s="42">
        <f t="shared" si="19"/>
        <v>-0.10623229461756374</v>
      </c>
      <c r="H35" s="42">
        <f t="shared" si="20"/>
        <v>4.0515653775322284E-2</v>
      </c>
      <c r="I35" s="42">
        <f t="shared" si="21"/>
        <v>0.21703296703296704</v>
      </c>
      <c r="J35" s="42">
        <f t="shared" si="22"/>
        <v>0.21212121212121213</v>
      </c>
      <c r="K35" s="42">
        <f t="shared" si="23"/>
        <v>-0.3011093502377179</v>
      </c>
      <c r="L35" s="42">
        <f t="shared" si="24"/>
        <v>-0.16991150442477876</v>
      </c>
      <c r="M35" s="42">
        <f t="shared" si="25"/>
        <v>-0.25282167042889392</v>
      </c>
      <c r="N35" s="42">
        <f t="shared" si="26"/>
        <v>-0.22500000000000001</v>
      </c>
      <c r="O35" s="42">
        <f t="shared" si="27"/>
        <v>-0.20861678004535147</v>
      </c>
      <c r="P35" s="42">
        <f t="shared" si="28"/>
        <v>-0.25799573560767591</v>
      </c>
      <c r="Q35" s="42">
        <f t="shared" si="29"/>
        <v>-0.27492447129909364</v>
      </c>
      <c r="R35" s="42">
        <f t="shared" si="30"/>
        <v>-0.23325062034739455</v>
      </c>
      <c r="S35" s="42">
        <f t="shared" si="31"/>
        <v>-0.18911174785100288</v>
      </c>
      <c r="T35" s="42">
        <f t="shared" si="32"/>
        <v>-4.0229885057471264E-2</v>
      </c>
      <c r="U35" s="42">
        <f t="shared" si="33"/>
        <v>0.125</v>
      </c>
      <c r="V35" s="42">
        <f t="shared" si="13"/>
        <v>-0.10679611650485436</v>
      </c>
      <c r="W35" s="42">
        <f t="shared" si="13"/>
        <v>5.3003533568904596E-2</v>
      </c>
      <c r="X35" s="42">
        <f t="shared" si="13"/>
        <v>-0.3592814371257485</v>
      </c>
      <c r="Y35" s="42">
        <f t="shared" si="13"/>
        <v>-0.44074074074074077</v>
      </c>
      <c r="Z35" s="42">
        <f t="shared" si="13"/>
        <v>-0.35144927536231885</v>
      </c>
      <c r="AA35" s="42">
        <f t="shared" si="13"/>
        <v>-0.53691275167785235</v>
      </c>
      <c r="AB35" s="42">
        <f t="shared" si="13"/>
        <v>-0.92056074766355145</v>
      </c>
      <c r="AC35" s="42">
        <f t="shared" si="13"/>
        <v>-0.40397350993377484</v>
      </c>
      <c r="AD35" s="42">
        <f t="shared" si="13"/>
        <v>-0.23463687150837989</v>
      </c>
      <c r="AE35" s="42">
        <f t="shared" si="13"/>
        <v>7.246376811594203E-3</v>
      </c>
      <c r="AF35" s="42">
        <f t="shared" si="14"/>
        <v>7.1916010498687663E-2</v>
      </c>
      <c r="AG35" s="42">
        <f t="shared" si="14"/>
        <v>5.7296767874632712E-2</v>
      </c>
      <c r="AH35" s="42">
        <f t="shared" si="14"/>
        <v>-0.23853635942566004</v>
      </c>
      <c r="AI35" s="42">
        <f t="shared" si="14"/>
        <v>-0.24209245742092458</v>
      </c>
      <c r="AJ35" s="42">
        <f t="shared" si="14"/>
        <v>-6.66131621187801E-2</v>
      </c>
      <c r="AK35" s="42">
        <f t="shared" si="14"/>
        <v>-0.2760103181427343</v>
      </c>
      <c r="AL35" s="42">
        <f t="shared" si="14"/>
        <v>-0.54631828978622332</v>
      </c>
    </row>
    <row r="36" spans="2:38" ht="17.100000000000001" customHeight="1" thickBot="1" x14ac:dyDescent="0.25">
      <c r="B36" s="66" t="s">
        <v>9</v>
      </c>
      <c r="C36" s="42">
        <f t="shared" si="15"/>
        <v>-0.70526315789473681</v>
      </c>
      <c r="D36" s="42">
        <f t="shared" si="16"/>
        <v>0.58139534883720934</v>
      </c>
      <c r="E36" s="42">
        <f t="shared" si="17"/>
        <v>0.40625</v>
      </c>
      <c r="F36" s="42">
        <f t="shared" si="18"/>
        <v>1.2285714285714286</v>
      </c>
      <c r="G36" s="42">
        <f t="shared" si="19"/>
        <v>1.6428571428571428</v>
      </c>
      <c r="H36" s="42">
        <f t="shared" si="20"/>
        <v>0.63235294117647056</v>
      </c>
      <c r="I36" s="42">
        <f t="shared" si="21"/>
        <v>-4.4444444444444446E-2</v>
      </c>
      <c r="J36" s="42">
        <f t="shared" si="22"/>
        <v>6.4102564102564097E-2</v>
      </c>
      <c r="K36" s="42">
        <f t="shared" si="23"/>
        <v>-0.22972972972972974</v>
      </c>
      <c r="L36" s="42">
        <f t="shared" si="24"/>
        <v>-0.35135135135135137</v>
      </c>
      <c r="M36" s="42">
        <f t="shared" si="25"/>
        <v>-0.18604651162790697</v>
      </c>
      <c r="N36" s="42">
        <f t="shared" si="26"/>
        <v>-0.37349397590361444</v>
      </c>
      <c r="O36" s="42">
        <f t="shared" si="27"/>
        <v>0</v>
      </c>
      <c r="P36" s="42">
        <f t="shared" si="28"/>
        <v>-0.4861111111111111</v>
      </c>
      <c r="Q36" s="42">
        <f t="shared" si="29"/>
        <v>-8.5714285714285715E-2</v>
      </c>
      <c r="R36" s="42">
        <f t="shared" si="30"/>
        <v>-0.25</v>
      </c>
      <c r="S36" s="42">
        <f t="shared" si="31"/>
        <v>-0.50877192982456143</v>
      </c>
      <c r="T36" s="42">
        <f t="shared" si="32"/>
        <v>-5.4054054054054057E-2</v>
      </c>
      <c r="U36" s="42">
        <f t="shared" si="33"/>
        <v>-0.34375</v>
      </c>
      <c r="V36" s="42">
        <f t="shared" si="13"/>
        <v>-0.33333333333333331</v>
      </c>
      <c r="W36" s="42">
        <f t="shared" si="13"/>
        <v>3.5714285714285712E-2</v>
      </c>
      <c r="X36" s="42">
        <f t="shared" si="13"/>
        <v>-0.45714285714285713</v>
      </c>
      <c r="Y36" s="42">
        <f t="shared" si="13"/>
        <v>-0.2857142857142857</v>
      </c>
      <c r="Z36" s="42">
        <f t="shared" si="13"/>
        <v>0.5</v>
      </c>
      <c r="AA36" s="42">
        <f t="shared" si="13"/>
        <v>-0.34482758620689657</v>
      </c>
      <c r="AB36" s="42">
        <f t="shared" si="13"/>
        <v>-0.36842105263157893</v>
      </c>
      <c r="AC36" s="42">
        <f t="shared" si="13"/>
        <v>0.33333333333333331</v>
      </c>
      <c r="AD36" s="42">
        <f t="shared" si="13"/>
        <v>-0.33333333333333331</v>
      </c>
      <c r="AE36" s="42">
        <f t="shared" si="13"/>
        <v>0.15789473684210525</v>
      </c>
      <c r="AF36" s="42">
        <f t="shared" si="14"/>
        <v>6.8292682926829273E-2</v>
      </c>
      <c r="AG36" s="42">
        <f t="shared" si="14"/>
        <v>0.42009132420091322</v>
      </c>
      <c r="AH36" s="42">
        <f t="shared" si="14"/>
        <v>-0.30546623794212219</v>
      </c>
      <c r="AI36" s="42">
        <f t="shared" si="14"/>
        <v>-0.2361111111111111</v>
      </c>
      <c r="AJ36" s="42">
        <f t="shared" si="14"/>
        <v>-0.33333333333333331</v>
      </c>
      <c r="AK36" s="42">
        <f t="shared" si="14"/>
        <v>-7.2727272727272724E-2</v>
      </c>
      <c r="AL36" s="42">
        <f t="shared" si="14"/>
        <v>-0.24509803921568626</v>
      </c>
    </row>
    <row r="37" spans="2:38" ht="17.100000000000001" customHeight="1" thickBot="1" x14ac:dyDescent="0.25">
      <c r="B37" s="66" t="s">
        <v>61</v>
      </c>
      <c r="C37" s="42">
        <f t="shared" si="15"/>
        <v>0.15226337448559671</v>
      </c>
      <c r="D37" s="42">
        <f t="shared" si="16"/>
        <v>0.30859375</v>
      </c>
      <c r="E37" s="42">
        <f t="shared" si="17"/>
        <v>0.14906832298136646</v>
      </c>
      <c r="F37" s="42">
        <f t="shared" si="18"/>
        <v>0.14799999999999999</v>
      </c>
      <c r="G37" s="42">
        <f t="shared" si="19"/>
        <v>0.20357142857142857</v>
      </c>
      <c r="H37" s="42">
        <f t="shared" si="20"/>
        <v>-5.3731343283582089E-2</v>
      </c>
      <c r="I37" s="42">
        <f t="shared" si="21"/>
        <v>1.0810810810810811E-2</v>
      </c>
      <c r="J37" s="42">
        <f t="shared" si="22"/>
        <v>-9.0592334494773524E-2</v>
      </c>
      <c r="K37" s="42">
        <f t="shared" si="23"/>
        <v>-0.17507418397626112</v>
      </c>
      <c r="L37" s="42">
        <f t="shared" si="24"/>
        <v>1.5772870662460567E-2</v>
      </c>
      <c r="M37" s="42">
        <f t="shared" si="25"/>
        <v>-2.6737967914438502E-2</v>
      </c>
      <c r="N37" s="42">
        <f t="shared" si="26"/>
        <v>-0.1417624521072797</v>
      </c>
      <c r="O37" s="42">
        <f t="shared" si="27"/>
        <v>0.18345323741007194</v>
      </c>
      <c r="P37" s="42">
        <f t="shared" si="28"/>
        <v>-0.36024844720496896</v>
      </c>
      <c r="Q37" s="42">
        <f t="shared" si="29"/>
        <v>-0.26373626373626374</v>
      </c>
      <c r="R37" s="42">
        <f t="shared" si="30"/>
        <v>-0.19642857142857142</v>
      </c>
      <c r="S37" s="42">
        <f t="shared" si="31"/>
        <v>-0.45288753799392095</v>
      </c>
      <c r="T37" s="42">
        <f t="shared" si="32"/>
        <v>0.11650485436893204</v>
      </c>
      <c r="U37" s="42">
        <f t="shared" si="33"/>
        <v>-7.462686567164179E-3</v>
      </c>
      <c r="V37" s="42">
        <f t="shared" si="13"/>
        <v>-0.24444444444444444</v>
      </c>
      <c r="W37" s="42">
        <f t="shared" si="13"/>
        <v>-0.22777777777777777</v>
      </c>
      <c r="X37" s="42">
        <f t="shared" si="13"/>
        <v>-0.49130434782608695</v>
      </c>
      <c r="Y37" s="42">
        <f t="shared" si="13"/>
        <v>-0.2781954887218045</v>
      </c>
      <c r="Z37" s="42">
        <f t="shared" si="13"/>
        <v>-6.6176470588235295E-2</v>
      </c>
      <c r="AA37" s="42">
        <f t="shared" si="13"/>
        <v>-0.48920863309352519</v>
      </c>
      <c r="AB37" s="42">
        <f t="shared" si="13"/>
        <v>-0.88888888888888884</v>
      </c>
      <c r="AC37" s="42">
        <f t="shared" si="13"/>
        <v>-0.44791666666666669</v>
      </c>
      <c r="AD37" s="42">
        <f t="shared" si="13"/>
        <v>-8.6614173228346455E-2</v>
      </c>
      <c r="AE37" s="42">
        <f t="shared" si="13"/>
        <v>0.16901408450704225</v>
      </c>
      <c r="AF37" s="42">
        <f t="shared" si="14"/>
        <v>0.19450549450549451</v>
      </c>
      <c r="AG37" s="42">
        <f t="shared" si="14"/>
        <v>1.3799448022079117E-2</v>
      </c>
      <c r="AH37" s="42">
        <f t="shared" si="14"/>
        <v>-8.7114337568058073E-2</v>
      </c>
      <c r="AI37" s="42">
        <f t="shared" si="14"/>
        <v>-0.15606361829025844</v>
      </c>
      <c r="AJ37" s="42">
        <f t="shared" si="14"/>
        <v>-0.20023557126030625</v>
      </c>
      <c r="AK37" s="42">
        <f t="shared" si="14"/>
        <v>-0.29455081001472755</v>
      </c>
      <c r="AL37" s="42">
        <f t="shared" si="14"/>
        <v>-0.47181628392484343</v>
      </c>
    </row>
    <row r="38" spans="2:38" ht="17.100000000000001" customHeight="1" thickBot="1" x14ac:dyDescent="0.25">
      <c r="B38" s="66" t="s">
        <v>56</v>
      </c>
      <c r="C38" s="42">
        <f t="shared" si="15"/>
        <v>-0.21542553191489361</v>
      </c>
      <c r="D38" s="42">
        <f t="shared" si="16"/>
        <v>-0.25995807127882598</v>
      </c>
      <c r="E38" s="42">
        <f t="shared" si="17"/>
        <v>-0.22258064516129034</v>
      </c>
      <c r="F38" s="42">
        <f t="shared" si="18"/>
        <v>-0.14325842696629212</v>
      </c>
      <c r="G38" s="42">
        <f t="shared" si="19"/>
        <v>0.43050847457627117</v>
      </c>
      <c r="H38" s="42">
        <f t="shared" si="20"/>
        <v>1.9830028328611898E-2</v>
      </c>
      <c r="I38" s="42">
        <f t="shared" si="21"/>
        <v>0.19502074688796681</v>
      </c>
      <c r="J38" s="42">
        <f t="shared" si="22"/>
        <v>0.18032786885245902</v>
      </c>
      <c r="K38" s="42">
        <f t="shared" si="23"/>
        <v>-0.19194312796208532</v>
      </c>
      <c r="L38" s="42">
        <f t="shared" si="24"/>
        <v>-0.15555555555555556</v>
      </c>
      <c r="M38" s="42">
        <f t="shared" si="25"/>
        <v>3.125E-2</v>
      </c>
      <c r="N38" s="42">
        <f t="shared" si="26"/>
        <v>-0.14166666666666666</v>
      </c>
      <c r="O38" s="42">
        <f t="shared" si="27"/>
        <v>0.15835777126099707</v>
      </c>
      <c r="P38" s="42">
        <f t="shared" si="28"/>
        <v>7.2368421052631582E-2</v>
      </c>
      <c r="Q38" s="42">
        <f t="shared" si="29"/>
        <v>-0.265993265993266</v>
      </c>
      <c r="R38" s="42">
        <f t="shared" si="30"/>
        <v>-0.27184466019417475</v>
      </c>
      <c r="S38" s="42">
        <f t="shared" si="31"/>
        <v>-0.2481012658227848</v>
      </c>
      <c r="T38" s="42">
        <f t="shared" si="32"/>
        <v>-0.11042944785276074</v>
      </c>
      <c r="U38" s="42">
        <f t="shared" si="33"/>
        <v>-0.13761467889908258</v>
      </c>
      <c r="V38" s="42">
        <f t="shared" si="13"/>
        <v>-0.19111111111111112</v>
      </c>
      <c r="W38" s="42">
        <f t="shared" si="13"/>
        <v>-0.35016835016835018</v>
      </c>
      <c r="X38" s="42">
        <f t="shared" si="13"/>
        <v>-0.47586206896551725</v>
      </c>
      <c r="Y38" s="42">
        <f t="shared" si="13"/>
        <v>-0.55851063829787229</v>
      </c>
      <c r="Z38" s="42">
        <f t="shared" si="13"/>
        <v>-0.36263736263736263</v>
      </c>
      <c r="AA38" s="42">
        <f t="shared" si="13"/>
        <v>-0.73575129533678751</v>
      </c>
      <c r="AB38" s="42">
        <f t="shared" si="13"/>
        <v>-0.89473684210526316</v>
      </c>
      <c r="AC38" s="42">
        <f t="shared" si="13"/>
        <v>-0.26506024096385544</v>
      </c>
      <c r="AD38" s="42">
        <f t="shared" si="13"/>
        <v>4.3103448275862072E-2</v>
      </c>
      <c r="AE38" s="42">
        <f t="shared" si="13"/>
        <v>1.2941176470588236</v>
      </c>
      <c r="AF38" s="42">
        <f t="shared" si="14"/>
        <v>-0.21395655036208031</v>
      </c>
      <c r="AG38" s="42">
        <f t="shared" si="14"/>
        <v>0.19765494137353434</v>
      </c>
      <c r="AH38" s="42">
        <f t="shared" si="14"/>
        <v>-0.12517482517482517</v>
      </c>
      <c r="AI38" s="42">
        <f t="shared" si="14"/>
        <v>-6.9544364508393283E-2</v>
      </c>
      <c r="AJ38" s="42">
        <f t="shared" si="14"/>
        <v>-0.17783505154639176</v>
      </c>
      <c r="AK38" s="42">
        <f t="shared" si="14"/>
        <v>-0.43155694879832812</v>
      </c>
      <c r="AL38" s="42">
        <f t="shared" si="14"/>
        <v>-0.54227941176470584</v>
      </c>
    </row>
    <row r="39" spans="2:38" ht="17.100000000000001" customHeight="1" thickBot="1" x14ac:dyDescent="0.25">
      <c r="B39" s="66" t="s">
        <v>29</v>
      </c>
      <c r="C39" s="42">
        <f t="shared" si="15"/>
        <v>-1.1967090501121914E-2</v>
      </c>
      <c r="D39" s="42">
        <f t="shared" si="16"/>
        <v>0.12702472293265132</v>
      </c>
      <c r="E39" s="42">
        <f t="shared" si="17"/>
        <v>0.33333333333333331</v>
      </c>
      <c r="F39" s="42">
        <f t="shared" si="18"/>
        <v>5.9397884458909686E-2</v>
      </c>
      <c r="G39" s="42">
        <f t="shared" si="19"/>
        <v>0.14383043149129449</v>
      </c>
      <c r="H39" s="42">
        <f t="shared" si="20"/>
        <v>0.13161875945537066</v>
      </c>
      <c r="I39" s="42">
        <f t="shared" si="21"/>
        <v>4.0393013100436678E-2</v>
      </c>
      <c r="J39" s="42">
        <f t="shared" si="22"/>
        <v>5.7603686635944701E-2</v>
      </c>
      <c r="K39" s="42">
        <f t="shared" si="23"/>
        <v>-0.25215089344804764</v>
      </c>
      <c r="L39" s="42">
        <f t="shared" si="24"/>
        <v>-0.1270053475935829</v>
      </c>
      <c r="M39" s="42">
        <f t="shared" si="25"/>
        <v>-4.1972717733473244E-3</v>
      </c>
      <c r="N39" s="42">
        <f t="shared" si="26"/>
        <v>-0.22512708787218591</v>
      </c>
      <c r="O39" s="42">
        <f t="shared" si="27"/>
        <v>-1.0619469026548672E-2</v>
      </c>
      <c r="P39" s="42">
        <f t="shared" si="28"/>
        <v>-0.20444104134762633</v>
      </c>
      <c r="Q39" s="42">
        <f t="shared" si="29"/>
        <v>-0.26132771338250788</v>
      </c>
      <c r="R39" s="42">
        <f t="shared" si="30"/>
        <v>-8.7160262417994377E-2</v>
      </c>
      <c r="S39" s="42">
        <f t="shared" si="31"/>
        <v>-1.2522361359570662E-2</v>
      </c>
      <c r="T39" s="42">
        <f t="shared" si="32"/>
        <v>0.13666987487969201</v>
      </c>
      <c r="U39" s="42">
        <f t="shared" si="33"/>
        <v>-0.15977175463623394</v>
      </c>
      <c r="V39" s="42">
        <f t="shared" si="13"/>
        <v>-7.1868583162217656E-2</v>
      </c>
      <c r="W39" s="42">
        <f t="shared" si="13"/>
        <v>-0.24547101449275363</v>
      </c>
      <c r="X39" s="42">
        <f t="shared" si="13"/>
        <v>-0.41066892464013549</v>
      </c>
      <c r="Y39" s="42">
        <f t="shared" si="13"/>
        <v>-0.27334465195246183</v>
      </c>
      <c r="Z39" s="42">
        <f t="shared" si="13"/>
        <v>-0.26880530973451328</v>
      </c>
      <c r="AA39" s="42">
        <f t="shared" si="13"/>
        <v>-0.43937575030012005</v>
      </c>
      <c r="AB39" s="42">
        <f t="shared" si="13"/>
        <v>-0.96982758620689657</v>
      </c>
      <c r="AC39" s="42">
        <f t="shared" si="13"/>
        <v>-0.54439252336448596</v>
      </c>
      <c r="AD39" s="42">
        <f t="shared" si="13"/>
        <v>-0.41603630862329805</v>
      </c>
      <c r="AE39" s="42">
        <f t="shared" si="13"/>
        <v>-0.1284796573875803</v>
      </c>
      <c r="AF39" s="42">
        <f t="shared" si="14"/>
        <v>9.8282873926796202E-2</v>
      </c>
      <c r="AG39" s="42">
        <f t="shared" si="14"/>
        <v>9.7922238222587943E-2</v>
      </c>
      <c r="AH39" s="42">
        <f t="shared" si="14"/>
        <v>-0.16582349634626195</v>
      </c>
      <c r="AI39" s="42">
        <f t="shared" si="14"/>
        <v>-0.13926325247079965</v>
      </c>
      <c r="AJ39" s="42">
        <f t="shared" si="14"/>
        <v>-1.4091858037578288E-2</v>
      </c>
      <c r="AK39" s="42">
        <f t="shared" si="14"/>
        <v>-0.30704076230809951</v>
      </c>
      <c r="AL39" s="42">
        <f t="shared" si="14"/>
        <v>-0.59167303284950346</v>
      </c>
    </row>
    <row r="40" spans="2:38" ht="17.100000000000001" customHeight="1" thickBot="1" x14ac:dyDescent="0.25">
      <c r="B40" s="66" t="s">
        <v>55</v>
      </c>
      <c r="C40" s="42">
        <f t="shared" si="15"/>
        <v>4.3278688524590166E-2</v>
      </c>
      <c r="D40" s="42">
        <f t="shared" si="16"/>
        <v>0.28678117998506347</v>
      </c>
      <c r="E40" s="42">
        <f t="shared" si="17"/>
        <v>0.21238938053097345</v>
      </c>
      <c r="F40" s="42">
        <f t="shared" si="18"/>
        <v>0.16556291390728478</v>
      </c>
      <c r="G40" s="42">
        <f t="shared" si="19"/>
        <v>6.033940917661848E-2</v>
      </c>
      <c r="H40" s="42">
        <f t="shared" si="20"/>
        <v>-0.12362159024956472</v>
      </c>
      <c r="I40" s="42">
        <f t="shared" si="21"/>
        <v>-0.10510948905109489</v>
      </c>
      <c r="J40" s="42">
        <f t="shared" si="22"/>
        <v>-0.15151515151515152</v>
      </c>
      <c r="K40" s="42">
        <f t="shared" si="23"/>
        <v>-0.10254890337877889</v>
      </c>
      <c r="L40" s="42">
        <f t="shared" si="24"/>
        <v>5.2317880794701989E-2</v>
      </c>
      <c r="M40" s="42">
        <f t="shared" si="25"/>
        <v>-0.22185970636215335</v>
      </c>
      <c r="N40" s="42">
        <f t="shared" si="26"/>
        <v>-2.232142857142857E-3</v>
      </c>
      <c r="O40" s="42">
        <f t="shared" si="27"/>
        <v>-0.23051519154557465</v>
      </c>
      <c r="P40" s="42">
        <f t="shared" si="28"/>
        <v>-0.29452485840151038</v>
      </c>
      <c r="Q40" s="42">
        <f t="shared" si="29"/>
        <v>-0.32180293501048218</v>
      </c>
      <c r="R40" s="42">
        <f t="shared" si="30"/>
        <v>-0.29008202833706187</v>
      </c>
      <c r="S40" s="42">
        <f t="shared" si="31"/>
        <v>-0.26008583690987125</v>
      </c>
      <c r="T40" s="42">
        <f t="shared" si="32"/>
        <v>-0.14451382694023193</v>
      </c>
      <c r="U40" s="42">
        <f t="shared" si="33"/>
        <v>-2.3183925811437404E-2</v>
      </c>
      <c r="V40" s="42">
        <f t="shared" si="13"/>
        <v>-6.4075630252100835E-2</v>
      </c>
      <c r="W40" s="42">
        <f t="shared" si="13"/>
        <v>-8.2366589327146175E-2</v>
      </c>
      <c r="X40" s="42">
        <f t="shared" si="13"/>
        <v>-0.27632950990615224</v>
      </c>
      <c r="Y40" s="42">
        <f t="shared" si="13"/>
        <v>-0.23101265822784811</v>
      </c>
      <c r="Z40" s="42">
        <f t="shared" si="13"/>
        <v>-0.25701459034792368</v>
      </c>
      <c r="AA40" s="42">
        <f t="shared" si="13"/>
        <v>-0.34260429835651074</v>
      </c>
      <c r="AB40" s="42">
        <f t="shared" si="13"/>
        <v>-0.91786743515850144</v>
      </c>
      <c r="AC40" s="42">
        <f t="shared" si="13"/>
        <v>-0.24074074074074073</v>
      </c>
      <c r="AD40" s="42">
        <f t="shared" si="13"/>
        <v>1.812688821752266E-2</v>
      </c>
      <c r="AE40" s="42">
        <f t="shared" si="13"/>
        <v>-0.1</v>
      </c>
      <c r="AF40" s="42">
        <f t="shared" si="14"/>
        <v>0.17093218755837847</v>
      </c>
      <c r="AG40" s="42">
        <f t="shared" si="14"/>
        <v>-7.992980216975111E-2</v>
      </c>
      <c r="AH40" s="42">
        <f t="shared" si="14"/>
        <v>-6.3984740766429682E-2</v>
      </c>
      <c r="AI40" s="42">
        <f t="shared" si="14"/>
        <v>-0.28028899592441647</v>
      </c>
      <c r="AJ40" s="42">
        <f t="shared" si="14"/>
        <v>-0.13925353925353925</v>
      </c>
      <c r="AK40" s="42">
        <f t="shared" si="14"/>
        <v>-0.21261961722488038</v>
      </c>
      <c r="AL40" s="42">
        <f t="shared" si="14"/>
        <v>-0.38473224458792254</v>
      </c>
    </row>
    <row r="41" spans="2:38" ht="17.100000000000001" customHeight="1" thickBot="1" x14ac:dyDescent="0.25">
      <c r="B41" s="66" t="s">
        <v>24</v>
      </c>
      <c r="C41" s="42">
        <f t="shared" si="15"/>
        <v>-0.22857142857142856</v>
      </c>
      <c r="D41" s="42">
        <f t="shared" si="16"/>
        <v>0.53968253968253965</v>
      </c>
      <c r="E41" s="42">
        <f t="shared" si="17"/>
        <v>0.68888888888888888</v>
      </c>
      <c r="F41" s="42">
        <f t="shared" si="18"/>
        <v>0.52941176470588236</v>
      </c>
      <c r="G41" s="42">
        <f t="shared" si="19"/>
        <v>0.12345679012345678</v>
      </c>
      <c r="H41" s="42">
        <f t="shared" si="20"/>
        <v>-4.1237113402061855E-2</v>
      </c>
      <c r="I41" s="42">
        <f t="shared" si="21"/>
        <v>-0.38157894736842107</v>
      </c>
      <c r="J41" s="42">
        <f t="shared" si="22"/>
        <v>7.6923076923076927E-2</v>
      </c>
      <c r="K41" s="42">
        <f t="shared" si="23"/>
        <v>4.3956043956043959E-2</v>
      </c>
      <c r="L41" s="42">
        <f t="shared" si="24"/>
        <v>5.3763440860215055E-2</v>
      </c>
      <c r="M41" s="42">
        <f t="shared" si="25"/>
        <v>0.25531914893617019</v>
      </c>
      <c r="N41" s="42">
        <f t="shared" si="26"/>
        <v>-0.35714285714285715</v>
      </c>
      <c r="O41" s="42">
        <f t="shared" si="27"/>
        <v>-0.41052631578947368</v>
      </c>
      <c r="P41" s="42">
        <f t="shared" si="28"/>
        <v>-0.42857142857142855</v>
      </c>
      <c r="Q41" s="42">
        <f t="shared" si="29"/>
        <v>-0.40677966101694918</v>
      </c>
      <c r="R41" s="42">
        <f t="shared" si="30"/>
        <v>-0.16666666666666666</v>
      </c>
      <c r="S41" s="42">
        <f t="shared" si="31"/>
        <v>0.17857142857142858</v>
      </c>
      <c r="T41" s="42">
        <f t="shared" si="32"/>
        <v>0.30357142857142855</v>
      </c>
      <c r="U41" s="42">
        <f t="shared" si="33"/>
        <v>-8.5714285714285715E-2</v>
      </c>
      <c r="V41" s="42">
        <f t="shared" si="13"/>
        <v>-3.3333333333333333E-2</v>
      </c>
      <c r="W41" s="42">
        <f t="shared" si="13"/>
        <v>-0.25757575757575757</v>
      </c>
      <c r="X41" s="42">
        <f t="shared" si="13"/>
        <v>-0.38356164383561642</v>
      </c>
      <c r="Y41" s="42">
        <f t="shared" si="13"/>
        <v>-0.125</v>
      </c>
      <c r="Z41" s="42">
        <f t="shared" si="13"/>
        <v>-0.43103448275862066</v>
      </c>
      <c r="AA41" s="42">
        <f t="shared" si="13"/>
        <v>-0.53061224489795922</v>
      </c>
      <c r="AB41" s="42">
        <f t="shared" si="13"/>
        <v>-0.93333333333333335</v>
      </c>
      <c r="AC41" s="42">
        <f t="shared" si="13"/>
        <v>-0.25</v>
      </c>
      <c r="AD41" s="42">
        <f t="shared" si="13"/>
        <v>3.0303030303030304E-2</v>
      </c>
      <c r="AE41" s="42">
        <f t="shared" si="13"/>
        <v>8.6956521739130432E-2</v>
      </c>
      <c r="AF41" s="42">
        <f t="shared" si="14"/>
        <v>0.27402135231316727</v>
      </c>
      <c r="AG41" s="42">
        <f t="shared" si="14"/>
        <v>-4.189944134078212E-2</v>
      </c>
      <c r="AH41" s="42">
        <f t="shared" si="14"/>
        <v>-5.5393586005830907E-2</v>
      </c>
      <c r="AI41" s="42">
        <f t="shared" si="14"/>
        <v>-0.3611111111111111</v>
      </c>
      <c r="AJ41" s="42">
        <f t="shared" si="14"/>
        <v>0.10628019323671498</v>
      </c>
      <c r="AK41" s="42">
        <f t="shared" si="14"/>
        <v>-0.32314410480349343</v>
      </c>
      <c r="AL41" s="42">
        <f t="shared" si="14"/>
        <v>-0.47741935483870968</v>
      </c>
    </row>
    <row r="42" spans="2:38" ht="17.100000000000001" customHeight="1" thickBot="1" x14ac:dyDescent="0.25">
      <c r="B42" s="66" t="s">
        <v>10</v>
      </c>
      <c r="C42" s="42">
        <f t="shared" si="15"/>
        <v>0.27810650887573962</v>
      </c>
      <c r="D42" s="42">
        <f t="shared" si="16"/>
        <v>0.42603550295857989</v>
      </c>
      <c r="E42" s="42">
        <f t="shared" si="17"/>
        <v>0.11570247933884298</v>
      </c>
      <c r="F42" s="42">
        <f t="shared" si="18"/>
        <v>0.41610738255033558</v>
      </c>
      <c r="G42" s="42">
        <f t="shared" si="19"/>
        <v>-5.0925925925925923E-2</v>
      </c>
      <c r="H42" s="42">
        <f t="shared" si="20"/>
        <v>-4.5643153526970952E-2</v>
      </c>
      <c r="I42" s="42">
        <f t="shared" si="21"/>
        <v>-4.4444444444444446E-2</v>
      </c>
      <c r="J42" s="42">
        <f t="shared" si="22"/>
        <v>0.11848341232227488</v>
      </c>
      <c r="K42" s="42">
        <f t="shared" si="23"/>
        <v>-0.11707317073170732</v>
      </c>
      <c r="L42" s="42">
        <f t="shared" si="24"/>
        <v>3.4782608695652174E-2</v>
      </c>
      <c r="M42" s="42">
        <f t="shared" si="25"/>
        <v>0.18604651162790697</v>
      </c>
      <c r="N42" s="42">
        <f t="shared" si="26"/>
        <v>-0.17796610169491525</v>
      </c>
      <c r="O42" s="42">
        <f t="shared" si="27"/>
        <v>0.13259668508287292</v>
      </c>
      <c r="P42" s="42">
        <f t="shared" si="28"/>
        <v>-3.3613445378151259E-2</v>
      </c>
      <c r="Q42" s="42">
        <f t="shared" si="29"/>
        <v>-3.9215686274509803E-2</v>
      </c>
      <c r="R42" s="42">
        <f t="shared" si="30"/>
        <v>-9.7938144329896906E-2</v>
      </c>
      <c r="S42" s="42">
        <f t="shared" si="31"/>
        <v>-0.56585365853658531</v>
      </c>
      <c r="T42" s="42">
        <f t="shared" si="32"/>
        <v>-0.58260869565217388</v>
      </c>
      <c r="U42" s="42">
        <f t="shared" si="33"/>
        <v>-0.38775510204081631</v>
      </c>
      <c r="V42" s="42">
        <f t="shared" si="13"/>
        <v>-0.22857142857142856</v>
      </c>
      <c r="W42" s="42">
        <f t="shared" si="13"/>
        <v>0.23595505617977527</v>
      </c>
      <c r="X42" s="42">
        <f t="shared" si="13"/>
        <v>0.45833333333333331</v>
      </c>
      <c r="Y42" s="42">
        <f t="shared" si="13"/>
        <v>-0.16666666666666666</v>
      </c>
      <c r="Z42" s="42">
        <f t="shared" si="13"/>
        <v>-0.47407407407407409</v>
      </c>
      <c r="AA42" s="42">
        <f t="shared" si="13"/>
        <v>-0.5</v>
      </c>
      <c r="AB42" s="42">
        <f t="shared" si="13"/>
        <v>-0.9285714285714286</v>
      </c>
      <c r="AC42" s="42">
        <f t="shared" si="13"/>
        <v>-0.32</v>
      </c>
      <c r="AD42" s="42">
        <f t="shared" si="13"/>
        <v>0.26760563380281688</v>
      </c>
      <c r="AE42" s="42">
        <f t="shared" si="13"/>
        <v>0.92727272727272725</v>
      </c>
      <c r="AF42" s="42">
        <f t="shared" si="14"/>
        <v>0.32072368421052633</v>
      </c>
      <c r="AG42" s="42">
        <f t="shared" si="14"/>
        <v>-3.7359900373599006E-3</v>
      </c>
      <c r="AH42" s="42">
        <f t="shared" si="14"/>
        <v>-4.2500000000000003E-2</v>
      </c>
      <c r="AI42" s="42">
        <f t="shared" si="14"/>
        <v>-1.1749347258485639E-2</v>
      </c>
      <c r="AJ42" s="42">
        <f t="shared" si="14"/>
        <v>-0.45838837516512548</v>
      </c>
      <c r="AK42" s="42">
        <f t="shared" si="14"/>
        <v>-3.4146341463414637E-2</v>
      </c>
      <c r="AL42" s="42">
        <f t="shared" si="14"/>
        <v>-0.47979797979797978</v>
      </c>
    </row>
    <row r="43" spans="2:38" ht="17.100000000000001" customHeight="1" thickBot="1" x14ac:dyDescent="0.25">
      <c r="B43" s="66" t="s">
        <v>297</v>
      </c>
      <c r="C43" s="42">
        <f t="shared" si="15"/>
        <v>-0.14101057579318449</v>
      </c>
      <c r="D43" s="42">
        <f t="shared" si="16"/>
        <v>8.1031307550644568E-2</v>
      </c>
      <c r="E43" s="42">
        <f t="shared" si="17"/>
        <v>8.4951456310679616E-2</v>
      </c>
      <c r="F43" s="42">
        <f t="shared" si="18"/>
        <v>-0.47591069330199764</v>
      </c>
      <c r="G43" s="42">
        <f t="shared" si="19"/>
        <v>-0.2161422708618331</v>
      </c>
      <c r="H43" s="42">
        <f t="shared" si="20"/>
        <v>-0.11754684838160136</v>
      </c>
      <c r="I43" s="42">
        <f t="shared" si="21"/>
        <v>-0.40715883668903802</v>
      </c>
      <c r="J43" s="42">
        <f t="shared" si="22"/>
        <v>-0.14798206278026907</v>
      </c>
      <c r="K43" s="42">
        <f t="shared" si="23"/>
        <v>-0.28621291448516578</v>
      </c>
      <c r="L43" s="42">
        <f t="shared" si="24"/>
        <v>-0.17374517374517376</v>
      </c>
      <c r="M43" s="42">
        <f t="shared" si="25"/>
        <v>0.21886792452830189</v>
      </c>
      <c r="N43" s="42">
        <f t="shared" si="26"/>
        <v>0.30789473684210528</v>
      </c>
      <c r="O43" s="42">
        <f t="shared" si="27"/>
        <v>0.10757946210268948</v>
      </c>
      <c r="P43" s="42">
        <f t="shared" si="28"/>
        <v>-3.7383177570093455E-2</v>
      </c>
      <c r="Q43" s="42">
        <f t="shared" si="29"/>
        <v>-0.30959752321981426</v>
      </c>
      <c r="R43" s="42">
        <f t="shared" si="30"/>
        <v>-0.50100603621730377</v>
      </c>
      <c r="S43" s="42">
        <f t="shared" si="31"/>
        <v>-0.43929359823399561</v>
      </c>
      <c r="T43" s="42">
        <f t="shared" si="32"/>
        <v>-0.17475728155339806</v>
      </c>
      <c r="U43" s="42">
        <f t="shared" si="33"/>
        <v>-0.17937219730941703</v>
      </c>
      <c r="V43" s="42">
        <f t="shared" si="13"/>
        <v>5.2419354838709679E-2</v>
      </c>
      <c r="W43" s="42">
        <f t="shared" si="13"/>
        <v>0.13779527559055119</v>
      </c>
      <c r="X43" s="42">
        <f t="shared" si="13"/>
        <v>-0.31470588235294117</v>
      </c>
      <c r="Y43" s="42">
        <f t="shared" si="13"/>
        <v>-0.17486338797814208</v>
      </c>
      <c r="Z43" s="42">
        <f t="shared" si="13"/>
        <v>-0.28735632183908044</v>
      </c>
      <c r="AA43" s="42">
        <f t="shared" si="13"/>
        <v>-0.38754325259515571</v>
      </c>
      <c r="AB43" s="42">
        <f t="shared" si="13"/>
        <v>-0.9527896995708155</v>
      </c>
      <c r="AC43" s="42">
        <f t="shared" si="13"/>
        <v>-0.6887417218543046</v>
      </c>
      <c r="AD43" s="42">
        <f t="shared" si="13"/>
        <v>-0.23655913978494625</v>
      </c>
      <c r="AE43" s="42">
        <f t="shared" si="13"/>
        <v>-0.19774011299435029</v>
      </c>
      <c r="AF43" s="42">
        <f t="shared" si="14"/>
        <v>-0.16785848701543093</v>
      </c>
      <c r="AG43" s="42">
        <f t="shared" si="14"/>
        <v>-0.21483491632745363</v>
      </c>
      <c r="AH43" s="42">
        <f t="shared" si="14"/>
        <v>-4.5506912442396311E-2</v>
      </c>
      <c r="AI43" s="42">
        <f t="shared" si="14"/>
        <v>-0.19372359686179844</v>
      </c>
      <c r="AJ43" s="42">
        <f t="shared" si="14"/>
        <v>-0.22305389221556887</v>
      </c>
      <c r="AK43" s="42">
        <f t="shared" si="14"/>
        <v>-0.1724470134874759</v>
      </c>
      <c r="AL43" s="42">
        <f t="shared" si="14"/>
        <v>-0.56111757857974387</v>
      </c>
    </row>
    <row r="44" spans="2:38" ht="17.100000000000001" customHeight="1" thickBot="1" x14ac:dyDescent="0.25">
      <c r="B44" s="66" t="s">
        <v>298</v>
      </c>
      <c r="C44" s="42">
        <f t="shared" si="15"/>
        <v>0.59090909090909094</v>
      </c>
      <c r="D44" s="42">
        <f t="shared" si="16"/>
        <v>0.34114583333333331</v>
      </c>
      <c r="E44" s="42">
        <f t="shared" si="17"/>
        <v>0.63348416289592757</v>
      </c>
      <c r="F44" s="42">
        <f t="shared" si="18"/>
        <v>0.36049382716049383</v>
      </c>
      <c r="G44" s="42">
        <f t="shared" si="19"/>
        <v>-0.10204081632653061</v>
      </c>
      <c r="H44" s="42">
        <f t="shared" si="20"/>
        <v>2.7184466019417475E-2</v>
      </c>
      <c r="I44" s="42">
        <f t="shared" si="21"/>
        <v>-8.3102493074792248E-3</v>
      </c>
      <c r="J44" s="42">
        <f t="shared" si="22"/>
        <v>-4.9001814882032667E-2</v>
      </c>
      <c r="K44" s="42">
        <f t="shared" si="23"/>
        <v>0.3</v>
      </c>
      <c r="L44" s="42">
        <f t="shared" si="24"/>
        <v>7.5614366729678639E-2</v>
      </c>
      <c r="M44" s="42">
        <f t="shared" si="25"/>
        <v>-0.24301675977653631</v>
      </c>
      <c r="N44" s="42">
        <f t="shared" si="26"/>
        <v>0.36450381679389315</v>
      </c>
      <c r="O44" s="42">
        <f t="shared" si="27"/>
        <v>-0.18006993006993008</v>
      </c>
      <c r="P44" s="42">
        <f t="shared" si="28"/>
        <v>-0.28998242530755713</v>
      </c>
      <c r="Q44" s="42">
        <f t="shared" si="29"/>
        <v>0.18081180811808117</v>
      </c>
      <c r="R44" s="42">
        <f t="shared" si="30"/>
        <v>-0.43496503496503497</v>
      </c>
      <c r="S44" s="42">
        <f t="shared" si="31"/>
        <v>-0.11300639658848614</v>
      </c>
      <c r="T44" s="42">
        <f t="shared" si="32"/>
        <v>0.30693069306930693</v>
      </c>
      <c r="U44" s="42">
        <f t="shared" si="33"/>
        <v>-0.28125</v>
      </c>
      <c r="V44" s="42">
        <f t="shared" si="13"/>
        <v>0.14356435643564355</v>
      </c>
      <c r="W44" s="42">
        <f t="shared" si="13"/>
        <v>2.403846153846154E-3</v>
      </c>
      <c r="X44" s="42">
        <f t="shared" si="13"/>
        <v>-0.41098484848484851</v>
      </c>
      <c r="Y44" s="42">
        <f t="shared" si="13"/>
        <v>-3.4782608695652174E-2</v>
      </c>
      <c r="Z44" s="42">
        <f t="shared" si="13"/>
        <v>3.2467532467532464E-2</v>
      </c>
      <c r="AA44" s="42">
        <f t="shared" si="13"/>
        <v>-0.42685851318944845</v>
      </c>
      <c r="AB44" s="42">
        <f t="shared" si="13"/>
        <v>-0.97427652733118975</v>
      </c>
      <c r="AC44" s="42">
        <f t="shared" si="13"/>
        <v>-0.22522522522522523</v>
      </c>
      <c r="AD44" s="42">
        <f t="shared" si="13"/>
        <v>-0.42767295597484278</v>
      </c>
      <c r="AE44" s="42">
        <f t="shared" si="13"/>
        <v>0.100418410041841</v>
      </c>
      <c r="AF44" s="42">
        <f t="shared" si="14"/>
        <v>0.45447647951441578</v>
      </c>
      <c r="AG44" s="42">
        <f t="shared" si="14"/>
        <v>-3.4428794992175271E-2</v>
      </c>
      <c r="AH44" s="42">
        <f t="shared" si="14"/>
        <v>0.14910858995137763</v>
      </c>
      <c r="AI44" s="42">
        <f t="shared" si="14"/>
        <v>-0.24917724494593324</v>
      </c>
      <c r="AJ44" s="42">
        <f t="shared" si="14"/>
        <v>2.4420788979336257E-2</v>
      </c>
      <c r="AK44" s="42">
        <f t="shared" si="14"/>
        <v>-0.12775061124694376</v>
      </c>
      <c r="AL44" s="42">
        <f t="shared" si="14"/>
        <v>-0.5150665732305536</v>
      </c>
    </row>
    <row r="45" spans="2:38" ht="17.100000000000001" customHeight="1" thickBot="1" x14ac:dyDescent="0.25">
      <c r="B45" s="66" t="s">
        <v>299</v>
      </c>
      <c r="C45" s="42">
        <f t="shared" si="15"/>
        <v>-6.6666666666666666E-2</v>
      </c>
      <c r="D45" s="42">
        <f t="shared" si="16"/>
        <v>1.2</v>
      </c>
      <c r="E45" s="42">
        <f t="shared" si="17"/>
        <v>0.22222222222222221</v>
      </c>
      <c r="F45" s="42">
        <f t="shared" si="18"/>
        <v>0.56000000000000005</v>
      </c>
      <c r="G45" s="42">
        <f t="shared" si="19"/>
        <v>0.9642857142857143</v>
      </c>
      <c r="H45" s="42">
        <f t="shared" si="20"/>
        <v>0.2</v>
      </c>
      <c r="I45" s="42">
        <f t="shared" si="21"/>
        <v>0.59090909090909094</v>
      </c>
      <c r="J45" s="42">
        <f t="shared" si="22"/>
        <v>-0.10256410256410256</v>
      </c>
      <c r="K45" s="42">
        <f t="shared" si="23"/>
        <v>-0.10909090909090909</v>
      </c>
      <c r="L45" s="42">
        <f t="shared" si="24"/>
        <v>-0.24242424242424243</v>
      </c>
      <c r="M45" s="42">
        <f t="shared" si="25"/>
        <v>-0.17142857142857143</v>
      </c>
      <c r="N45" s="42">
        <f t="shared" si="26"/>
        <v>0.11428571428571428</v>
      </c>
      <c r="O45" s="42">
        <f t="shared" si="27"/>
        <v>0.10204081632653061</v>
      </c>
      <c r="P45" s="42">
        <f t="shared" si="28"/>
        <v>-0.34</v>
      </c>
      <c r="Q45" s="42">
        <f t="shared" si="29"/>
        <v>6.8965517241379309E-2</v>
      </c>
      <c r="R45" s="42">
        <f t="shared" si="30"/>
        <v>-7.6923076923076927E-2</v>
      </c>
      <c r="S45" s="42">
        <f t="shared" si="31"/>
        <v>-0.55555555555555558</v>
      </c>
      <c r="T45" s="42">
        <f t="shared" si="32"/>
        <v>-0.15151515151515152</v>
      </c>
      <c r="U45" s="42">
        <f t="shared" si="33"/>
        <v>-0.58064516129032262</v>
      </c>
      <c r="V45" s="42">
        <f t="shared" si="13"/>
        <v>-0.1111111111111111</v>
      </c>
      <c r="W45" s="42">
        <f t="shared" si="13"/>
        <v>-0.41666666666666669</v>
      </c>
      <c r="X45" s="42">
        <f t="shared" si="13"/>
        <v>-0.5</v>
      </c>
      <c r="Y45" s="42">
        <f t="shared" si="13"/>
        <v>7.6923076923076927E-2</v>
      </c>
      <c r="Z45" s="42">
        <f t="shared" si="13"/>
        <v>-0.53125</v>
      </c>
      <c r="AA45" s="42">
        <f t="shared" si="13"/>
        <v>-0.7857142857142857</v>
      </c>
      <c r="AB45" s="42">
        <f t="shared" si="13"/>
        <v>-0.7142857142857143</v>
      </c>
      <c r="AC45" s="42">
        <f t="shared" si="13"/>
        <v>-0.35714285714285715</v>
      </c>
      <c r="AD45" s="42">
        <f t="shared" si="13"/>
        <v>0.33333333333333331</v>
      </c>
      <c r="AE45" s="42">
        <f t="shared" si="13"/>
        <v>1</v>
      </c>
      <c r="AF45" s="42">
        <f t="shared" si="14"/>
        <v>0.46938775510204084</v>
      </c>
      <c r="AG45" s="42">
        <f t="shared" si="14"/>
        <v>0.3263888888888889</v>
      </c>
      <c r="AH45" s="42">
        <f t="shared" si="14"/>
        <v>-0.1256544502617801</v>
      </c>
      <c r="AI45" s="42">
        <f t="shared" si="14"/>
        <v>-7.7844311377245512E-2</v>
      </c>
      <c r="AJ45" s="42">
        <f t="shared" si="14"/>
        <v>-0.37012987012987014</v>
      </c>
      <c r="AK45" s="42">
        <f t="shared" si="14"/>
        <v>-0.41237113402061853</v>
      </c>
      <c r="AL45" s="42">
        <f t="shared" si="14"/>
        <v>-0.36842105263157893</v>
      </c>
    </row>
    <row r="46" spans="2:38" ht="17.100000000000001" customHeight="1" thickBot="1" x14ac:dyDescent="0.25">
      <c r="B46" s="66" t="s">
        <v>58</v>
      </c>
      <c r="C46" s="42">
        <f t="shared" si="15"/>
        <v>-1.5384615384615385E-2</v>
      </c>
      <c r="D46" s="42">
        <f t="shared" si="16"/>
        <v>-9.5238095238095233E-2</v>
      </c>
      <c r="E46" s="42">
        <f t="shared" si="17"/>
        <v>-0.17391304347826086</v>
      </c>
      <c r="F46" s="42">
        <f t="shared" si="18"/>
        <v>-0.32051282051282054</v>
      </c>
      <c r="G46" s="42">
        <f t="shared" si="19"/>
        <v>0.28125</v>
      </c>
      <c r="H46" s="42">
        <f t="shared" si="20"/>
        <v>-0.13157894736842105</v>
      </c>
      <c r="I46" s="42">
        <f t="shared" si="21"/>
        <v>0.55263157894736847</v>
      </c>
      <c r="J46" s="42">
        <f t="shared" si="22"/>
        <v>0.15094339622641509</v>
      </c>
      <c r="K46" s="42">
        <f t="shared" si="23"/>
        <v>-0.13414634146341464</v>
      </c>
      <c r="L46" s="42">
        <f t="shared" si="24"/>
        <v>0.36363636363636365</v>
      </c>
      <c r="M46" s="42">
        <f t="shared" si="25"/>
        <v>-0.4576271186440678</v>
      </c>
      <c r="N46" s="42">
        <f t="shared" si="26"/>
        <v>3.2786885245901641E-2</v>
      </c>
      <c r="O46" s="42">
        <f t="shared" si="27"/>
        <v>1.4084507042253521E-2</v>
      </c>
      <c r="P46" s="42">
        <f t="shared" si="28"/>
        <v>-0.24444444444444444</v>
      </c>
      <c r="Q46" s="42">
        <f t="shared" si="29"/>
        <v>0.25</v>
      </c>
      <c r="R46" s="42">
        <f t="shared" si="30"/>
        <v>9.5238095238095233E-2</v>
      </c>
      <c r="S46" s="42">
        <f t="shared" si="31"/>
        <v>0.125</v>
      </c>
      <c r="T46" s="42">
        <f t="shared" si="32"/>
        <v>2.9411764705882353E-2</v>
      </c>
      <c r="U46" s="42">
        <f t="shared" si="33"/>
        <v>-0.05</v>
      </c>
      <c r="V46" s="42">
        <f t="shared" si="13"/>
        <v>-0.33333333333333331</v>
      </c>
      <c r="W46" s="42">
        <f t="shared" si="13"/>
        <v>-0.50617283950617287</v>
      </c>
      <c r="X46" s="42">
        <f t="shared" si="13"/>
        <v>-0.35714285714285715</v>
      </c>
      <c r="Y46" s="42">
        <f t="shared" si="13"/>
        <v>-0.31578947368421051</v>
      </c>
      <c r="Z46" s="42">
        <f t="shared" si="13"/>
        <v>0.17391304347826086</v>
      </c>
      <c r="AA46" s="42">
        <f t="shared" si="13"/>
        <v>-0.4</v>
      </c>
      <c r="AB46" s="42">
        <f t="shared" si="13"/>
        <v>-0.8666666666666667</v>
      </c>
      <c r="AC46" s="42">
        <f t="shared" si="13"/>
        <v>-0.46153846153846156</v>
      </c>
      <c r="AD46" s="42">
        <f t="shared" si="13"/>
        <v>-0.40740740740740738</v>
      </c>
      <c r="AE46" s="42">
        <f t="shared" si="13"/>
        <v>0.875</v>
      </c>
      <c r="AF46" s="42">
        <f t="shared" si="14"/>
        <v>-0.15384615384615385</v>
      </c>
      <c r="AG46" s="42">
        <f t="shared" si="14"/>
        <v>0.16017316017316016</v>
      </c>
      <c r="AH46" s="42">
        <f t="shared" si="14"/>
        <v>-4.4776119402985072E-2</v>
      </c>
      <c r="AI46" s="42">
        <f t="shared" si="14"/>
        <v>-2.734375E-2</v>
      </c>
      <c r="AJ46" s="42">
        <f t="shared" si="14"/>
        <v>-5.6224899598393573E-2</v>
      </c>
      <c r="AK46" s="42">
        <f t="shared" si="14"/>
        <v>-0.2978723404255319</v>
      </c>
      <c r="AL46" s="42">
        <f t="shared" si="14"/>
        <v>-0.53939393939393943</v>
      </c>
    </row>
    <row r="47" spans="2:38" ht="17.100000000000001" customHeight="1" thickBot="1" x14ac:dyDescent="0.25">
      <c r="B47" s="66" t="s">
        <v>11</v>
      </c>
      <c r="C47" s="42">
        <f t="shared" si="15"/>
        <v>7.6923076923076927E-2</v>
      </c>
      <c r="D47" s="42">
        <f t="shared" si="16"/>
        <v>1.0285714285714285</v>
      </c>
      <c r="E47" s="42">
        <f t="shared" si="17"/>
        <v>1.5</v>
      </c>
      <c r="F47" s="42">
        <f t="shared" si="18"/>
        <v>0.54545454545454541</v>
      </c>
      <c r="G47" s="42">
        <f t="shared" si="19"/>
        <v>7.1428571428571425E-2</v>
      </c>
      <c r="H47" s="42">
        <f t="shared" si="20"/>
        <v>-5.6338028169014086E-2</v>
      </c>
      <c r="I47" s="42">
        <f>+(M23-I23)/I23</f>
        <v>-0.2153846153846154</v>
      </c>
      <c r="J47" s="42">
        <f t="shared" si="22"/>
        <v>-0.58823529411764708</v>
      </c>
      <c r="K47" s="42">
        <f>+(O23-K23)/K23</f>
        <v>-0.13333333333333333</v>
      </c>
      <c r="L47" s="42">
        <f t="shared" si="24"/>
        <v>-0.14925373134328357</v>
      </c>
      <c r="M47" s="42">
        <f>+(Q23-M23)/M23</f>
        <v>-0.43137254901960786</v>
      </c>
      <c r="N47" s="42">
        <f t="shared" si="26"/>
        <v>8.5714285714285715E-2</v>
      </c>
      <c r="O47" s="42">
        <f>+(S23-O23)/O23</f>
        <v>0.11538461538461539</v>
      </c>
      <c r="P47" s="42">
        <f t="shared" si="28"/>
        <v>-0.56140350877192979</v>
      </c>
      <c r="Q47" s="42">
        <f>+(U23-Q23)/Q23</f>
        <v>-0.17241379310344829</v>
      </c>
      <c r="R47" s="42">
        <f t="shared" si="30"/>
        <v>0.42105263157894735</v>
      </c>
      <c r="S47" s="42">
        <f>+(W23-S23)/S23</f>
        <v>-0.51724137931034486</v>
      </c>
      <c r="T47" s="42">
        <f t="shared" si="32"/>
        <v>0.44</v>
      </c>
      <c r="U47" s="42">
        <f t="shared" si="32"/>
        <v>-0.54166666666666663</v>
      </c>
      <c r="V47" s="42">
        <f t="shared" si="32"/>
        <v>-0.66666666666666663</v>
      </c>
      <c r="W47" s="42">
        <f t="shared" si="32"/>
        <v>-0.14285714285714285</v>
      </c>
      <c r="X47" s="42">
        <f t="shared" si="32"/>
        <v>-0.47222222222222221</v>
      </c>
      <c r="Y47" s="42">
        <f t="shared" si="32"/>
        <v>9.0909090909090912E-2</v>
      </c>
      <c r="Z47" s="42">
        <f t="shared" si="32"/>
        <v>-0.5</v>
      </c>
      <c r="AA47" s="42">
        <f t="shared" si="32"/>
        <v>0.125</v>
      </c>
      <c r="AB47" s="42">
        <f t="shared" si="32"/>
        <v>-1</v>
      </c>
      <c r="AC47" s="42">
        <f t="shared" si="32"/>
        <v>0.16666666666666666</v>
      </c>
      <c r="AD47" s="42">
        <f t="shared" si="13"/>
        <v>0</v>
      </c>
      <c r="AE47" s="42">
        <f t="shared" si="13"/>
        <v>-0.62962962962962965</v>
      </c>
      <c r="AF47" s="42">
        <f t="shared" si="14"/>
        <v>0.64880952380952384</v>
      </c>
      <c r="AG47" s="42">
        <f t="shared" si="14"/>
        <v>-0.23104693140794225</v>
      </c>
      <c r="AH47" s="42">
        <f t="shared" si="14"/>
        <v>-0.17370892018779344</v>
      </c>
      <c r="AI47" s="42">
        <f t="shared" si="14"/>
        <v>-8.5227272727272721E-2</v>
      </c>
      <c r="AJ47" s="42">
        <f t="shared" si="14"/>
        <v>-0.42236024844720499</v>
      </c>
      <c r="AK47" s="42">
        <f t="shared" si="14"/>
        <v>-0.31182795698924731</v>
      </c>
      <c r="AL47" s="42">
        <f t="shared" si="14"/>
        <v>-0.21875</v>
      </c>
    </row>
    <row r="48" spans="2:38" ht="17.100000000000001" customHeight="1" thickBot="1" x14ac:dyDescent="0.25">
      <c r="B48" s="68" t="s">
        <v>25</v>
      </c>
      <c r="C48" s="78">
        <f t="shared" si="15"/>
        <v>5.6986301369863011E-2</v>
      </c>
      <c r="D48" s="78">
        <f t="shared" si="16"/>
        <v>0.20735990227515652</v>
      </c>
      <c r="E48" s="78">
        <f t="shared" si="17"/>
        <v>0.22098167263534865</v>
      </c>
      <c r="F48" s="79">
        <f t="shared" si="18"/>
        <v>3.3679833679833682E-2</v>
      </c>
      <c r="G48" s="78">
        <f t="shared" si="19"/>
        <v>5.9875583203732506E-2</v>
      </c>
      <c r="H48" s="78">
        <f t="shared" si="20"/>
        <v>2.693815606424687E-2</v>
      </c>
      <c r="I48" s="78">
        <f>+(M24-I24)/I24</f>
        <v>-2.1739130434782608E-2</v>
      </c>
      <c r="J48" s="79">
        <f t="shared" si="22"/>
        <v>-2.6950925181013677E-2</v>
      </c>
      <c r="K48" s="78">
        <f>+(O24-K24)/K24</f>
        <v>-0.14759109806798729</v>
      </c>
      <c r="L48" s="78">
        <f t="shared" si="24"/>
        <v>-4.6305418719211823E-2</v>
      </c>
      <c r="M48" s="78">
        <f>+(Q24-M24)/M24</f>
        <v>-0.11834215167548501</v>
      </c>
      <c r="N48" s="79">
        <f t="shared" si="26"/>
        <v>-7.909604519774012E-2</v>
      </c>
      <c r="O48" s="78">
        <f>+(S24-O24)/O24</f>
        <v>-3.4284894563190359E-2</v>
      </c>
      <c r="P48" s="78">
        <f t="shared" si="28"/>
        <v>-0.19976756198347106</v>
      </c>
      <c r="Q48" s="78">
        <f>+(U24-Q24)/Q24</f>
        <v>-0.18723744748949789</v>
      </c>
      <c r="R48" s="79">
        <f t="shared" si="30"/>
        <v>-0.20125692054466557</v>
      </c>
      <c r="S48" s="78">
        <f>+(W24-S24)/S24</f>
        <v>-0.20216874628639334</v>
      </c>
      <c r="T48" s="78">
        <f t="shared" si="32"/>
        <v>-8.4718412134903984E-2</v>
      </c>
      <c r="U48" s="78">
        <f t="shared" si="32"/>
        <v>-0.16219542210189516</v>
      </c>
      <c r="V48" s="79">
        <f t="shared" si="32"/>
        <v>-0.15736230798051704</v>
      </c>
      <c r="W48" s="78">
        <f t="shared" si="32"/>
        <v>-0.18990876931670081</v>
      </c>
      <c r="X48" s="78">
        <f t="shared" si="32"/>
        <v>-0.32792665726375175</v>
      </c>
      <c r="Y48" s="78">
        <f t="shared" si="32"/>
        <v>-0.25763807285546414</v>
      </c>
      <c r="Z48" s="79">
        <f t="shared" si="32"/>
        <v>-0.22120942641173855</v>
      </c>
      <c r="AA48" s="79">
        <f t="shared" si="32"/>
        <v>-0.45024132383360149</v>
      </c>
      <c r="AB48" s="79">
        <f t="shared" si="32"/>
        <v>-0.92130115424973769</v>
      </c>
      <c r="AC48" s="79">
        <f t="shared" si="32"/>
        <v>-0.38108428967154728</v>
      </c>
      <c r="AD48" s="79">
        <f t="shared" si="13"/>
        <v>-0.24093634027976021</v>
      </c>
      <c r="AE48" s="79">
        <f t="shared" si="13"/>
        <v>6.5217391304347824E-2</v>
      </c>
      <c r="AF48" s="78">
        <f t="shared" si="14"/>
        <v>0.11878656386811824</v>
      </c>
      <c r="AG48" s="78">
        <f t="shared" si="14"/>
        <v>1.2051113342798767E-2</v>
      </c>
      <c r="AH48" s="78">
        <f t="shared" si="14"/>
        <v>-9.6766467065868264E-2</v>
      </c>
      <c r="AI48" s="78">
        <f t="shared" si="14"/>
        <v>-0.15407053831874834</v>
      </c>
      <c r="AJ48" s="79">
        <f t="shared" si="14"/>
        <v>-0.151589789520824</v>
      </c>
      <c r="AK48" s="79">
        <f t="shared" si="14"/>
        <v>-0.25083135391923989</v>
      </c>
      <c r="AL48" s="79">
        <f t="shared" si="14"/>
        <v>-0.51278799408158948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Q48"/>
  <sheetViews>
    <sheetView workbookViewId="0"/>
  </sheetViews>
  <sheetFormatPr baseColWidth="10" defaultRowHeight="12.75" x14ac:dyDescent="0.2"/>
  <cols>
    <col min="1" max="1" width="11.42578125" style="114"/>
    <col min="2" max="2" width="32.85546875" style="114" bestFit="1" customWidth="1"/>
    <col min="3" max="58" width="12.28515625" style="114" customWidth="1"/>
    <col min="59" max="16384" width="11.42578125" style="114"/>
  </cols>
  <sheetData>
    <row r="2" spans="1:43" ht="40.5" customHeight="1" x14ac:dyDescent="0.2">
      <c r="B2" s="11"/>
    </row>
    <row r="3" spans="1:43" ht="27.95" customHeight="1" x14ac:dyDescent="0.25">
      <c r="A3" s="13"/>
      <c r="B3" s="65"/>
      <c r="C3" s="63"/>
      <c r="D3" s="13"/>
      <c r="E3" s="13"/>
      <c r="F3" s="13"/>
      <c r="G3" s="13"/>
      <c r="H3" s="13"/>
      <c r="I3" s="13"/>
      <c r="J3" s="13"/>
      <c r="K3" s="13"/>
      <c r="L3" s="13"/>
      <c r="O3" s="111"/>
    </row>
    <row r="4" spans="1:43" ht="15" x14ac:dyDescent="0.2">
      <c r="A4" s="13"/>
      <c r="B4" s="65"/>
      <c r="C4" s="63"/>
      <c r="D4" s="13"/>
      <c r="E4" s="13"/>
      <c r="F4" s="13"/>
      <c r="G4" s="13"/>
      <c r="H4" s="13"/>
      <c r="I4" s="13"/>
      <c r="J4" s="13"/>
      <c r="K4" s="13"/>
      <c r="L4" s="13"/>
    </row>
    <row r="5" spans="1:43" x14ac:dyDescent="0.2">
      <c r="A5" s="13"/>
      <c r="B5" s="13"/>
      <c r="C5" s="13"/>
      <c r="D5" s="13"/>
      <c r="E5" s="13"/>
      <c r="F5" s="13"/>
      <c r="G5" s="13"/>
      <c r="H5" s="13"/>
      <c r="I5" s="13"/>
      <c r="J5" s="13"/>
      <c r="K5" s="13"/>
      <c r="L5" s="13"/>
    </row>
    <row r="6" spans="1:43" ht="39" customHeight="1" x14ac:dyDescent="0.2">
      <c r="A6" s="13"/>
      <c r="B6" s="13"/>
      <c r="C6" s="44" t="s">
        <v>105</v>
      </c>
      <c r="D6" s="44" t="s">
        <v>109</v>
      </c>
      <c r="E6" s="44" t="s">
        <v>112</v>
      </c>
      <c r="F6" s="72" t="s">
        <v>114</v>
      </c>
      <c r="G6" s="44" t="s">
        <v>118</v>
      </c>
      <c r="H6" s="44" t="s">
        <v>126</v>
      </c>
      <c r="I6" s="44" t="s">
        <v>132</v>
      </c>
      <c r="J6" s="72" t="s">
        <v>136</v>
      </c>
      <c r="K6" s="44" t="s">
        <v>139</v>
      </c>
      <c r="L6" s="44" t="s">
        <v>145</v>
      </c>
      <c r="M6" s="44" t="s">
        <v>147</v>
      </c>
      <c r="N6" s="72" t="s">
        <v>151</v>
      </c>
      <c r="O6" s="44" t="s">
        <v>154</v>
      </c>
      <c r="P6" s="44" t="s">
        <v>157</v>
      </c>
      <c r="Q6" s="44" t="s">
        <v>160</v>
      </c>
      <c r="R6" s="72" t="s">
        <v>162</v>
      </c>
      <c r="S6" s="44" t="s">
        <v>167</v>
      </c>
      <c r="T6" s="44" t="s">
        <v>169</v>
      </c>
      <c r="U6" s="44" t="s">
        <v>172</v>
      </c>
      <c r="V6" s="72" t="s">
        <v>174</v>
      </c>
      <c r="W6" s="44" t="s">
        <v>190</v>
      </c>
      <c r="X6" s="44" t="s">
        <v>197</v>
      </c>
      <c r="Y6" s="44" t="s">
        <v>209</v>
      </c>
      <c r="Z6" s="72" t="s">
        <v>239</v>
      </c>
      <c r="AA6" s="44" t="s">
        <v>258</v>
      </c>
      <c r="AB6" s="44" t="s">
        <v>265</v>
      </c>
      <c r="AC6" s="44" t="s">
        <v>273</v>
      </c>
      <c r="AD6" s="72" t="s">
        <v>281</v>
      </c>
      <c r="AE6" s="44" t="s">
        <v>300</v>
      </c>
      <c r="AF6" s="44" t="s">
        <v>312</v>
      </c>
      <c r="AG6" s="44" t="s">
        <v>314</v>
      </c>
      <c r="AH6" s="72" t="s">
        <v>321</v>
      </c>
      <c r="AI6" s="44" t="s">
        <v>338</v>
      </c>
      <c r="AJ6" s="45" t="s">
        <v>223</v>
      </c>
      <c r="AK6" s="45" t="s">
        <v>224</v>
      </c>
      <c r="AL6" s="45" t="s">
        <v>225</v>
      </c>
      <c r="AM6" s="45" t="s">
        <v>227</v>
      </c>
      <c r="AN6" s="45" t="s">
        <v>228</v>
      </c>
      <c r="AO6" s="45" t="s">
        <v>240</v>
      </c>
      <c r="AP6" s="45" t="s">
        <v>282</v>
      </c>
      <c r="AQ6" s="45" t="s">
        <v>322</v>
      </c>
    </row>
    <row r="7" spans="1:43" ht="17.100000000000001" customHeight="1" thickBot="1" x14ac:dyDescent="0.25">
      <c r="A7" s="13"/>
      <c r="B7" s="66" t="s">
        <v>59</v>
      </c>
      <c r="C7" s="46">
        <v>1283</v>
      </c>
      <c r="D7" s="46">
        <v>1164</v>
      </c>
      <c r="E7" s="46">
        <v>852</v>
      </c>
      <c r="F7" s="46">
        <v>1176</v>
      </c>
      <c r="G7" s="46">
        <v>1155</v>
      </c>
      <c r="H7" s="46">
        <v>1276</v>
      </c>
      <c r="I7" s="46">
        <v>856</v>
      </c>
      <c r="J7" s="46">
        <v>1121</v>
      </c>
      <c r="K7" s="46">
        <v>1223</v>
      </c>
      <c r="L7" s="46">
        <v>1303</v>
      </c>
      <c r="M7" s="46">
        <v>884</v>
      </c>
      <c r="N7" s="46">
        <v>1059</v>
      </c>
      <c r="O7" s="46">
        <v>1119</v>
      </c>
      <c r="P7" s="46">
        <v>1269</v>
      </c>
      <c r="Q7" s="46">
        <v>856</v>
      </c>
      <c r="R7" s="46">
        <v>1120</v>
      </c>
      <c r="S7" s="46">
        <v>1262</v>
      </c>
      <c r="T7" s="46">
        <v>1377</v>
      </c>
      <c r="U7" s="46">
        <v>924</v>
      </c>
      <c r="V7" s="46">
        <v>1150</v>
      </c>
      <c r="W7" s="46">
        <v>1353</v>
      </c>
      <c r="X7" s="46">
        <v>1419</v>
      </c>
      <c r="Y7" s="46">
        <v>1034</v>
      </c>
      <c r="Z7" s="46">
        <v>1287</v>
      </c>
      <c r="AA7" s="46">
        <v>1441</v>
      </c>
      <c r="AB7" s="46">
        <v>1340</v>
      </c>
      <c r="AC7" s="46">
        <v>1061</v>
      </c>
      <c r="AD7" s="46">
        <v>1293</v>
      </c>
      <c r="AE7" s="46">
        <v>914</v>
      </c>
      <c r="AF7" s="46">
        <v>172</v>
      </c>
      <c r="AG7" s="46">
        <v>765</v>
      </c>
      <c r="AH7" s="46">
        <v>1091</v>
      </c>
      <c r="AI7" s="46">
        <v>1109</v>
      </c>
      <c r="AJ7" s="46">
        <f t="shared" ref="AJ7:AJ24" si="0">+C7+D7+E7+F7</f>
        <v>4475</v>
      </c>
      <c r="AK7" s="46">
        <f t="shared" ref="AK7:AK24" si="1">+G7+H7+I7+J7</f>
        <v>4408</v>
      </c>
      <c r="AL7" s="46">
        <f t="shared" ref="AL7:AL24" si="2">+K7+L7+M7+N7</f>
        <v>4469</v>
      </c>
      <c r="AM7" s="46">
        <f t="shared" ref="AM7:AM24" si="3">+O7+P7+Q7+R7</f>
        <v>4364</v>
      </c>
      <c r="AN7" s="46">
        <f t="shared" ref="AN7:AN24" si="4">+S7+T7+U7+V7</f>
        <v>4713</v>
      </c>
      <c r="AO7" s="46">
        <f t="shared" ref="AO7:AO24" si="5">+W7+X7+Y7+Z7</f>
        <v>5093</v>
      </c>
      <c r="AP7" s="46">
        <f t="shared" ref="AP7:AP24" si="6">+AA7+AB7+AC7+AD7</f>
        <v>5135</v>
      </c>
      <c r="AQ7" s="46">
        <f t="shared" ref="AQ7:AQ24" si="7">+AE7+AF7+AG7+AH7</f>
        <v>2942</v>
      </c>
    </row>
    <row r="8" spans="1:43" ht="17.100000000000001" customHeight="1" thickBot="1" x14ac:dyDescent="0.25">
      <c r="A8" s="13"/>
      <c r="B8" s="66" t="s">
        <v>60</v>
      </c>
      <c r="C8" s="46">
        <v>302</v>
      </c>
      <c r="D8" s="46">
        <v>289</v>
      </c>
      <c r="E8" s="46">
        <v>187</v>
      </c>
      <c r="F8" s="46">
        <v>242</v>
      </c>
      <c r="G8" s="46">
        <v>266</v>
      </c>
      <c r="H8" s="46">
        <v>256</v>
      </c>
      <c r="I8" s="46">
        <v>179</v>
      </c>
      <c r="J8" s="46">
        <v>220</v>
      </c>
      <c r="K8" s="46">
        <v>269</v>
      </c>
      <c r="L8" s="46">
        <v>242</v>
      </c>
      <c r="M8" s="46">
        <v>187</v>
      </c>
      <c r="N8" s="46">
        <v>226</v>
      </c>
      <c r="O8" s="46">
        <v>253</v>
      </c>
      <c r="P8" s="46">
        <v>272</v>
      </c>
      <c r="Q8" s="46">
        <v>191</v>
      </c>
      <c r="R8" s="46">
        <v>241</v>
      </c>
      <c r="S8" s="46">
        <v>307</v>
      </c>
      <c r="T8" s="46">
        <v>272</v>
      </c>
      <c r="U8" s="46">
        <v>217</v>
      </c>
      <c r="V8" s="46">
        <v>274</v>
      </c>
      <c r="W8" s="46">
        <v>299</v>
      </c>
      <c r="X8" s="46">
        <v>336</v>
      </c>
      <c r="Y8" s="46">
        <v>184</v>
      </c>
      <c r="Z8" s="46">
        <v>271</v>
      </c>
      <c r="AA8" s="46">
        <v>273</v>
      </c>
      <c r="AB8" s="46">
        <v>268</v>
      </c>
      <c r="AC8" s="46">
        <v>161</v>
      </c>
      <c r="AD8" s="46">
        <v>213</v>
      </c>
      <c r="AE8" s="46">
        <v>204</v>
      </c>
      <c r="AF8" s="46">
        <v>46</v>
      </c>
      <c r="AG8" s="46">
        <v>177</v>
      </c>
      <c r="AH8" s="46">
        <v>182</v>
      </c>
      <c r="AI8" s="46">
        <v>155</v>
      </c>
      <c r="AJ8" s="46">
        <f t="shared" si="0"/>
        <v>1020</v>
      </c>
      <c r="AK8" s="46">
        <f t="shared" si="1"/>
        <v>921</v>
      </c>
      <c r="AL8" s="46">
        <f t="shared" si="2"/>
        <v>924</v>
      </c>
      <c r="AM8" s="46">
        <f t="shared" si="3"/>
        <v>957</v>
      </c>
      <c r="AN8" s="46">
        <f t="shared" si="4"/>
        <v>1070</v>
      </c>
      <c r="AO8" s="46">
        <f t="shared" si="5"/>
        <v>1090</v>
      </c>
      <c r="AP8" s="46">
        <f t="shared" si="6"/>
        <v>915</v>
      </c>
      <c r="AQ8" s="46">
        <f t="shared" si="7"/>
        <v>609</v>
      </c>
    </row>
    <row r="9" spans="1:43" ht="17.100000000000001" customHeight="1" thickBot="1" x14ac:dyDescent="0.25">
      <c r="A9" s="13"/>
      <c r="B9" s="66" t="s">
        <v>296</v>
      </c>
      <c r="C9" s="46">
        <v>228</v>
      </c>
      <c r="D9" s="46">
        <v>212</v>
      </c>
      <c r="E9" s="46">
        <v>155</v>
      </c>
      <c r="F9" s="46">
        <v>203</v>
      </c>
      <c r="G9" s="46">
        <v>246</v>
      </c>
      <c r="H9" s="46">
        <v>209</v>
      </c>
      <c r="I9" s="46">
        <v>143</v>
      </c>
      <c r="J9" s="46">
        <v>181</v>
      </c>
      <c r="K9" s="46">
        <v>226</v>
      </c>
      <c r="L9" s="46">
        <v>205</v>
      </c>
      <c r="M9" s="46">
        <v>168</v>
      </c>
      <c r="N9" s="46">
        <v>215</v>
      </c>
      <c r="O9" s="46">
        <v>221</v>
      </c>
      <c r="P9" s="46">
        <v>219</v>
      </c>
      <c r="Q9" s="46">
        <v>150</v>
      </c>
      <c r="R9" s="46">
        <v>201</v>
      </c>
      <c r="S9" s="46">
        <v>178</v>
      </c>
      <c r="T9" s="46">
        <v>219</v>
      </c>
      <c r="U9" s="46">
        <v>146</v>
      </c>
      <c r="V9" s="46">
        <v>219</v>
      </c>
      <c r="W9" s="46">
        <v>222</v>
      </c>
      <c r="X9" s="46">
        <v>213</v>
      </c>
      <c r="Y9" s="46">
        <v>149</v>
      </c>
      <c r="Z9" s="46">
        <v>227</v>
      </c>
      <c r="AA9" s="46">
        <v>254</v>
      </c>
      <c r="AB9" s="46">
        <v>206</v>
      </c>
      <c r="AC9" s="46">
        <v>132</v>
      </c>
      <c r="AD9" s="46">
        <v>185</v>
      </c>
      <c r="AE9" s="46">
        <v>147</v>
      </c>
      <c r="AF9" s="46">
        <v>31</v>
      </c>
      <c r="AG9" s="46">
        <v>183</v>
      </c>
      <c r="AH9" s="46">
        <v>229</v>
      </c>
      <c r="AI9" s="46">
        <v>177</v>
      </c>
      <c r="AJ9" s="46">
        <f t="shared" si="0"/>
        <v>798</v>
      </c>
      <c r="AK9" s="46">
        <f t="shared" si="1"/>
        <v>779</v>
      </c>
      <c r="AL9" s="46">
        <f t="shared" si="2"/>
        <v>814</v>
      </c>
      <c r="AM9" s="46">
        <f t="shared" si="3"/>
        <v>791</v>
      </c>
      <c r="AN9" s="46">
        <f t="shared" si="4"/>
        <v>762</v>
      </c>
      <c r="AO9" s="46">
        <f t="shared" si="5"/>
        <v>811</v>
      </c>
      <c r="AP9" s="46">
        <f t="shared" si="6"/>
        <v>777</v>
      </c>
      <c r="AQ9" s="46">
        <f t="shared" si="7"/>
        <v>590</v>
      </c>
    </row>
    <row r="10" spans="1:43" ht="17.100000000000001" customHeight="1" thickBot="1" x14ac:dyDescent="0.25">
      <c r="A10" s="13"/>
      <c r="B10" s="66" t="s">
        <v>54</v>
      </c>
      <c r="C10" s="46">
        <v>479</v>
      </c>
      <c r="D10" s="46">
        <v>393</v>
      </c>
      <c r="E10" s="46">
        <v>328</v>
      </c>
      <c r="F10" s="46">
        <v>380</v>
      </c>
      <c r="G10" s="46">
        <v>457</v>
      </c>
      <c r="H10" s="46">
        <v>430</v>
      </c>
      <c r="I10" s="46">
        <v>316</v>
      </c>
      <c r="J10" s="46">
        <v>384</v>
      </c>
      <c r="K10" s="46">
        <v>337</v>
      </c>
      <c r="L10" s="46">
        <v>394</v>
      </c>
      <c r="M10" s="46">
        <v>311</v>
      </c>
      <c r="N10" s="46">
        <v>396</v>
      </c>
      <c r="O10" s="46">
        <v>407</v>
      </c>
      <c r="P10" s="46">
        <v>422</v>
      </c>
      <c r="Q10" s="46">
        <v>293</v>
      </c>
      <c r="R10" s="46">
        <v>346</v>
      </c>
      <c r="S10" s="46">
        <v>403</v>
      </c>
      <c r="T10" s="46">
        <v>382</v>
      </c>
      <c r="U10" s="46">
        <v>318</v>
      </c>
      <c r="V10" s="46">
        <v>362</v>
      </c>
      <c r="W10" s="46">
        <v>382</v>
      </c>
      <c r="X10" s="46">
        <v>464</v>
      </c>
      <c r="Y10" s="46">
        <v>341</v>
      </c>
      <c r="Z10" s="46">
        <v>341</v>
      </c>
      <c r="AA10" s="46">
        <v>374</v>
      </c>
      <c r="AB10" s="46">
        <v>437</v>
      </c>
      <c r="AC10" s="46">
        <v>313</v>
      </c>
      <c r="AD10" s="46">
        <v>346</v>
      </c>
      <c r="AE10" s="46">
        <v>278</v>
      </c>
      <c r="AF10" s="46">
        <v>22</v>
      </c>
      <c r="AG10" s="46">
        <v>281</v>
      </c>
      <c r="AH10" s="46">
        <v>345</v>
      </c>
      <c r="AI10" s="46">
        <v>374</v>
      </c>
      <c r="AJ10" s="46">
        <f t="shared" si="0"/>
        <v>1580</v>
      </c>
      <c r="AK10" s="46">
        <f t="shared" si="1"/>
        <v>1587</v>
      </c>
      <c r="AL10" s="46">
        <f t="shared" si="2"/>
        <v>1438</v>
      </c>
      <c r="AM10" s="46">
        <f t="shared" si="3"/>
        <v>1468</v>
      </c>
      <c r="AN10" s="46">
        <f t="shared" si="4"/>
        <v>1465</v>
      </c>
      <c r="AO10" s="46">
        <f t="shared" si="5"/>
        <v>1528</v>
      </c>
      <c r="AP10" s="46">
        <f t="shared" si="6"/>
        <v>1470</v>
      </c>
      <c r="AQ10" s="46">
        <f t="shared" si="7"/>
        <v>926</v>
      </c>
    </row>
    <row r="11" spans="1:43" ht="17.100000000000001" customHeight="1" thickBot="1" x14ac:dyDescent="0.25">
      <c r="A11" s="13"/>
      <c r="B11" s="66" t="s">
        <v>8</v>
      </c>
      <c r="C11" s="46">
        <v>626</v>
      </c>
      <c r="D11" s="46">
        <v>660</v>
      </c>
      <c r="E11" s="46">
        <v>405</v>
      </c>
      <c r="F11" s="46">
        <v>485</v>
      </c>
      <c r="G11" s="46">
        <v>603</v>
      </c>
      <c r="H11" s="46">
        <v>539</v>
      </c>
      <c r="I11" s="46">
        <v>439</v>
      </c>
      <c r="J11" s="46">
        <v>505</v>
      </c>
      <c r="K11" s="46">
        <v>553</v>
      </c>
      <c r="L11" s="46">
        <v>601</v>
      </c>
      <c r="M11" s="46">
        <v>472</v>
      </c>
      <c r="N11" s="46">
        <v>513</v>
      </c>
      <c r="O11" s="46">
        <v>546</v>
      </c>
      <c r="P11" s="46">
        <v>557</v>
      </c>
      <c r="Q11" s="46">
        <v>379</v>
      </c>
      <c r="R11" s="46">
        <v>431</v>
      </c>
      <c r="S11" s="46">
        <v>566</v>
      </c>
      <c r="T11" s="46">
        <v>582</v>
      </c>
      <c r="U11" s="46">
        <v>429</v>
      </c>
      <c r="V11" s="46">
        <v>519</v>
      </c>
      <c r="W11" s="46">
        <v>570</v>
      </c>
      <c r="X11" s="46">
        <v>716</v>
      </c>
      <c r="Y11" s="46">
        <v>485</v>
      </c>
      <c r="Z11" s="46">
        <v>679</v>
      </c>
      <c r="AA11" s="46">
        <v>675</v>
      </c>
      <c r="AB11" s="46">
        <v>633</v>
      </c>
      <c r="AC11" s="46">
        <v>461</v>
      </c>
      <c r="AD11" s="46">
        <v>574</v>
      </c>
      <c r="AE11" s="46">
        <v>436</v>
      </c>
      <c r="AF11" s="46">
        <v>46</v>
      </c>
      <c r="AG11" s="46">
        <v>305</v>
      </c>
      <c r="AH11" s="46">
        <v>551</v>
      </c>
      <c r="AI11" s="46">
        <v>576</v>
      </c>
      <c r="AJ11" s="46">
        <f t="shared" si="0"/>
        <v>2176</v>
      </c>
      <c r="AK11" s="46">
        <f t="shared" si="1"/>
        <v>2086</v>
      </c>
      <c r="AL11" s="46">
        <f t="shared" si="2"/>
        <v>2139</v>
      </c>
      <c r="AM11" s="46">
        <f t="shared" si="3"/>
        <v>1913</v>
      </c>
      <c r="AN11" s="46">
        <f t="shared" si="4"/>
        <v>2096</v>
      </c>
      <c r="AO11" s="46">
        <f t="shared" si="5"/>
        <v>2450</v>
      </c>
      <c r="AP11" s="46">
        <f t="shared" si="6"/>
        <v>2343</v>
      </c>
      <c r="AQ11" s="46">
        <f t="shared" si="7"/>
        <v>1338</v>
      </c>
    </row>
    <row r="12" spans="1:43" ht="17.100000000000001" customHeight="1" thickBot="1" x14ac:dyDescent="0.25">
      <c r="A12" s="13"/>
      <c r="B12" s="66" t="s">
        <v>9</v>
      </c>
      <c r="C12" s="46">
        <v>108</v>
      </c>
      <c r="D12" s="46">
        <v>130</v>
      </c>
      <c r="E12" s="46">
        <v>85</v>
      </c>
      <c r="F12" s="46">
        <v>110</v>
      </c>
      <c r="G12" s="46">
        <v>85</v>
      </c>
      <c r="H12" s="46">
        <v>111</v>
      </c>
      <c r="I12" s="46">
        <v>71</v>
      </c>
      <c r="J12" s="46">
        <v>83</v>
      </c>
      <c r="K12" s="46">
        <v>148</v>
      </c>
      <c r="L12" s="46">
        <v>116</v>
      </c>
      <c r="M12" s="46">
        <v>94</v>
      </c>
      <c r="N12" s="46">
        <v>104</v>
      </c>
      <c r="O12" s="46">
        <v>98</v>
      </c>
      <c r="P12" s="46">
        <v>143</v>
      </c>
      <c r="Q12" s="46">
        <v>85</v>
      </c>
      <c r="R12" s="46">
        <v>112</v>
      </c>
      <c r="S12" s="46">
        <v>141</v>
      </c>
      <c r="T12" s="46">
        <v>148</v>
      </c>
      <c r="U12" s="46">
        <v>101</v>
      </c>
      <c r="V12" s="46">
        <v>115</v>
      </c>
      <c r="W12" s="46">
        <v>102</v>
      </c>
      <c r="X12" s="46">
        <v>131</v>
      </c>
      <c r="Y12" s="46">
        <v>94</v>
      </c>
      <c r="Z12" s="46">
        <v>100</v>
      </c>
      <c r="AA12" s="46">
        <v>111</v>
      </c>
      <c r="AB12" s="46">
        <v>131</v>
      </c>
      <c r="AC12" s="46">
        <v>91</v>
      </c>
      <c r="AD12" s="46">
        <v>95</v>
      </c>
      <c r="AE12" s="46">
        <v>95</v>
      </c>
      <c r="AF12" s="46">
        <v>44</v>
      </c>
      <c r="AG12" s="46">
        <v>100</v>
      </c>
      <c r="AH12" s="46">
        <v>132</v>
      </c>
      <c r="AI12" s="46">
        <v>113</v>
      </c>
      <c r="AJ12" s="46">
        <f t="shared" si="0"/>
        <v>433</v>
      </c>
      <c r="AK12" s="46">
        <f t="shared" si="1"/>
        <v>350</v>
      </c>
      <c r="AL12" s="46">
        <f t="shared" si="2"/>
        <v>462</v>
      </c>
      <c r="AM12" s="46">
        <f t="shared" si="3"/>
        <v>438</v>
      </c>
      <c r="AN12" s="46">
        <f t="shared" si="4"/>
        <v>505</v>
      </c>
      <c r="AO12" s="46">
        <f t="shared" si="5"/>
        <v>427</v>
      </c>
      <c r="AP12" s="46">
        <f t="shared" si="6"/>
        <v>428</v>
      </c>
      <c r="AQ12" s="46">
        <f t="shared" si="7"/>
        <v>371</v>
      </c>
    </row>
    <row r="13" spans="1:43" ht="17.100000000000001" customHeight="1" thickBot="1" x14ac:dyDescent="0.25">
      <c r="A13" s="13"/>
      <c r="B13" s="66" t="s">
        <v>61</v>
      </c>
      <c r="C13" s="46">
        <v>456</v>
      </c>
      <c r="D13" s="46">
        <v>469</v>
      </c>
      <c r="E13" s="46">
        <v>338</v>
      </c>
      <c r="F13" s="46">
        <v>426</v>
      </c>
      <c r="G13" s="46">
        <v>419</v>
      </c>
      <c r="H13" s="46">
        <v>466</v>
      </c>
      <c r="I13" s="46">
        <v>322</v>
      </c>
      <c r="J13" s="46">
        <v>376</v>
      </c>
      <c r="K13" s="46">
        <v>398</v>
      </c>
      <c r="L13" s="46">
        <v>401</v>
      </c>
      <c r="M13" s="46">
        <v>260</v>
      </c>
      <c r="N13" s="46">
        <v>351</v>
      </c>
      <c r="O13" s="46">
        <v>422</v>
      </c>
      <c r="P13" s="46">
        <v>462</v>
      </c>
      <c r="Q13" s="46">
        <v>293</v>
      </c>
      <c r="R13" s="46">
        <v>374</v>
      </c>
      <c r="S13" s="46">
        <v>396</v>
      </c>
      <c r="T13" s="46">
        <v>460</v>
      </c>
      <c r="U13" s="46">
        <v>332</v>
      </c>
      <c r="V13" s="46">
        <v>470</v>
      </c>
      <c r="W13" s="46">
        <v>444</v>
      </c>
      <c r="X13" s="46">
        <v>413</v>
      </c>
      <c r="Y13" s="46">
        <v>327</v>
      </c>
      <c r="Z13" s="46">
        <v>468</v>
      </c>
      <c r="AA13" s="46">
        <v>509</v>
      </c>
      <c r="AB13" s="46">
        <v>400</v>
      </c>
      <c r="AC13" s="46">
        <v>303</v>
      </c>
      <c r="AD13" s="46">
        <v>426</v>
      </c>
      <c r="AE13" s="46">
        <v>348</v>
      </c>
      <c r="AF13" s="46">
        <v>101</v>
      </c>
      <c r="AG13" s="46">
        <v>350</v>
      </c>
      <c r="AH13" s="46">
        <v>457</v>
      </c>
      <c r="AI13" s="46">
        <v>351</v>
      </c>
      <c r="AJ13" s="46">
        <f t="shared" si="0"/>
        <v>1689</v>
      </c>
      <c r="AK13" s="46">
        <f t="shared" si="1"/>
        <v>1583</v>
      </c>
      <c r="AL13" s="46">
        <f t="shared" si="2"/>
        <v>1410</v>
      </c>
      <c r="AM13" s="46">
        <f t="shared" si="3"/>
        <v>1551</v>
      </c>
      <c r="AN13" s="46">
        <f t="shared" si="4"/>
        <v>1658</v>
      </c>
      <c r="AO13" s="46">
        <f t="shared" si="5"/>
        <v>1652</v>
      </c>
      <c r="AP13" s="46">
        <f t="shared" si="6"/>
        <v>1638</v>
      </c>
      <c r="AQ13" s="46">
        <f t="shared" si="7"/>
        <v>1256</v>
      </c>
    </row>
    <row r="14" spans="1:43" ht="17.100000000000001" customHeight="1" thickBot="1" x14ac:dyDescent="0.25">
      <c r="A14" s="13"/>
      <c r="B14" s="66" t="s">
        <v>56</v>
      </c>
      <c r="C14" s="46">
        <v>320</v>
      </c>
      <c r="D14" s="46">
        <v>333</v>
      </c>
      <c r="E14" s="46">
        <v>240</v>
      </c>
      <c r="F14" s="46">
        <v>268</v>
      </c>
      <c r="G14" s="46">
        <v>272</v>
      </c>
      <c r="H14" s="46">
        <v>284</v>
      </c>
      <c r="I14" s="46">
        <v>201</v>
      </c>
      <c r="J14" s="46">
        <v>232</v>
      </c>
      <c r="K14" s="46">
        <v>297</v>
      </c>
      <c r="L14" s="46">
        <v>320</v>
      </c>
      <c r="M14" s="46">
        <v>228</v>
      </c>
      <c r="N14" s="46">
        <v>260</v>
      </c>
      <c r="O14" s="46">
        <v>247</v>
      </c>
      <c r="P14" s="46">
        <v>300</v>
      </c>
      <c r="Q14" s="46">
        <v>191</v>
      </c>
      <c r="R14" s="46">
        <v>280</v>
      </c>
      <c r="S14" s="46">
        <v>302</v>
      </c>
      <c r="T14" s="46">
        <v>352</v>
      </c>
      <c r="U14" s="46">
        <v>217</v>
      </c>
      <c r="V14" s="46">
        <v>301</v>
      </c>
      <c r="W14" s="46">
        <v>340</v>
      </c>
      <c r="X14" s="46">
        <v>369</v>
      </c>
      <c r="Y14" s="46">
        <v>272</v>
      </c>
      <c r="Z14" s="46">
        <v>331</v>
      </c>
      <c r="AA14" s="46">
        <v>302</v>
      </c>
      <c r="AB14" s="46">
        <v>327</v>
      </c>
      <c r="AC14" s="46">
        <v>206</v>
      </c>
      <c r="AD14" s="46">
        <v>309</v>
      </c>
      <c r="AE14" s="46">
        <v>240</v>
      </c>
      <c r="AF14" s="46">
        <v>45</v>
      </c>
      <c r="AG14" s="46">
        <v>184</v>
      </c>
      <c r="AH14" s="46">
        <v>239</v>
      </c>
      <c r="AI14" s="46">
        <v>278</v>
      </c>
      <c r="AJ14" s="46">
        <f t="shared" si="0"/>
        <v>1161</v>
      </c>
      <c r="AK14" s="46">
        <f t="shared" si="1"/>
        <v>989</v>
      </c>
      <c r="AL14" s="46">
        <f t="shared" si="2"/>
        <v>1105</v>
      </c>
      <c r="AM14" s="46">
        <f t="shared" si="3"/>
        <v>1018</v>
      </c>
      <c r="AN14" s="46">
        <f t="shared" si="4"/>
        <v>1172</v>
      </c>
      <c r="AO14" s="46">
        <f t="shared" si="5"/>
        <v>1312</v>
      </c>
      <c r="AP14" s="46">
        <f t="shared" si="6"/>
        <v>1144</v>
      </c>
      <c r="AQ14" s="46">
        <f t="shared" si="7"/>
        <v>708</v>
      </c>
    </row>
    <row r="15" spans="1:43" ht="17.100000000000001" customHeight="1" thickBot="1" x14ac:dyDescent="0.25">
      <c r="A15" s="13"/>
      <c r="B15" s="66" t="s">
        <v>29</v>
      </c>
      <c r="C15" s="46">
        <v>3249</v>
      </c>
      <c r="D15" s="46">
        <v>3048</v>
      </c>
      <c r="E15" s="46">
        <v>1980</v>
      </c>
      <c r="F15" s="46">
        <v>2540</v>
      </c>
      <c r="G15" s="46">
        <v>2722</v>
      </c>
      <c r="H15" s="46">
        <v>2850</v>
      </c>
      <c r="I15" s="46">
        <v>1887</v>
      </c>
      <c r="J15" s="46">
        <v>2550</v>
      </c>
      <c r="K15" s="46">
        <v>2714</v>
      </c>
      <c r="L15" s="46">
        <v>2659</v>
      </c>
      <c r="M15" s="46">
        <v>1857</v>
      </c>
      <c r="N15" s="46">
        <v>2455</v>
      </c>
      <c r="O15" s="46">
        <v>2449</v>
      </c>
      <c r="P15" s="46">
        <v>2636</v>
      </c>
      <c r="Q15" s="46">
        <v>1740</v>
      </c>
      <c r="R15" s="46">
        <v>2146</v>
      </c>
      <c r="S15" s="46">
        <v>2422</v>
      </c>
      <c r="T15" s="46">
        <v>2342</v>
      </c>
      <c r="U15" s="46">
        <v>1674</v>
      </c>
      <c r="V15" s="46">
        <v>2186</v>
      </c>
      <c r="W15" s="46">
        <v>2366</v>
      </c>
      <c r="X15" s="46">
        <v>2589</v>
      </c>
      <c r="Y15" s="46">
        <v>1738</v>
      </c>
      <c r="Z15" s="46">
        <v>2184</v>
      </c>
      <c r="AA15" s="46">
        <v>2347</v>
      </c>
      <c r="AB15" s="46">
        <v>2304</v>
      </c>
      <c r="AC15" s="46">
        <v>1539</v>
      </c>
      <c r="AD15" s="46">
        <v>2237</v>
      </c>
      <c r="AE15" s="46">
        <v>1571</v>
      </c>
      <c r="AF15" s="46">
        <v>119</v>
      </c>
      <c r="AG15" s="46">
        <v>820</v>
      </c>
      <c r="AH15" s="46">
        <v>1701</v>
      </c>
      <c r="AI15" s="46">
        <v>1835</v>
      </c>
      <c r="AJ15" s="46">
        <f t="shared" si="0"/>
        <v>10817</v>
      </c>
      <c r="AK15" s="46">
        <f t="shared" si="1"/>
        <v>10009</v>
      </c>
      <c r="AL15" s="46">
        <f t="shared" si="2"/>
        <v>9685</v>
      </c>
      <c r="AM15" s="46">
        <f t="shared" si="3"/>
        <v>8971</v>
      </c>
      <c r="AN15" s="46">
        <f t="shared" si="4"/>
        <v>8624</v>
      </c>
      <c r="AO15" s="46">
        <f t="shared" si="5"/>
        <v>8877</v>
      </c>
      <c r="AP15" s="46">
        <f t="shared" si="6"/>
        <v>8427</v>
      </c>
      <c r="AQ15" s="46">
        <f t="shared" si="7"/>
        <v>4211</v>
      </c>
    </row>
    <row r="16" spans="1:43" ht="17.100000000000001" customHeight="1" thickBot="1" x14ac:dyDescent="0.25">
      <c r="A16" s="13"/>
      <c r="B16" s="66" t="s">
        <v>55</v>
      </c>
      <c r="C16" s="46">
        <v>1353</v>
      </c>
      <c r="D16" s="46">
        <v>1092</v>
      </c>
      <c r="E16" s="46">
        <v>781</v>
      </c>
      <c r="F16" s="46">
        <v>938</v>
      </c>
      <c r="G16" s="46">
        <v>1092</v>
      </c>
      <c r="H16" s="46">
        <v>1073</v>
      </c>
      <c r="I16" s="46">
        <v>755</v>
      </c>
      <c r="J16" s="46">
        <v>1008</v>
      </c>
      <c r="K16" s="46">
        <v>1052</v>
      </c>
      <c r="L16" s="46">
        <v>1098</v>
      </c>
      <c r="M16" s="46">
        <v>831</v>
      </c>
      <c r="N16" s="46">
        <v>1053</v>
      </c>
      <c r="O16" s="46">
        <v>1100</v>
      </c>
      <c r="P16" s="46">
        <v>1239</v>
      </c>
      <c r="Q16" s="46">
        <v>783</v>
      </c>
      <c r="R16" s="46">
        <v>934</v>
      </c>
      <c r="S16" s="46">
        <v>1117</v>
      </c>
      <c r="T16" s="46">
        <v>1132</v>
      </c>
      <c r="U16" s="46">
        <v>788</v>
      </c>
      <c r="V16" s="46">
        <v>1097</v>
      </c>
      <c r="W16" s="46">
        <v>1201</v>
      </c>
      <c r="X16" s="46">
        <v>1212</v>
      </c>
      <c r="Y16" s="46">
        <v>897</v>
      </c>
      <c r="Z16" s="46">
        <v>1175</v>
      </c>
      <c r="AA16" s="46">
        <v>1267</v>
      </c>
      <c r="AB16" s="46">
        <v>1194</v>
      </c>
      <c r="AC16" s="46">
        <v>881</v>
      </c>
      <c r="AD16" s="46">
        <v>1144</v>
      </c>
      <c r="AE16" s="46">
        <v>907</v>
      </c>
      <c r="AF16" s="46">
        <v>131</v>
      </c>
      <c r="AG16" s="46">
        <v>739</v>
      </c>
      <c r="AH16" s="46">
        <v>988</v>
      </c>
      <c r="AI16" s="46">
        <v>1025</v>
      </c>
      <c r="AJ16" s="46">
        <f t="shared" si="0"/>
        <v>4164</v>
      </c>
      <c r="AK16" s="46">
        <f t="shared" si="1"/>
        <v>3928</v>
      </c>
      <c r="AL16" s="46">
        <f t="shared" si="2"/>
        <v>4034</v>
      </c>
      <c r="AM16" s="46">
        <f t="shared" si="3"/>
        <v>4056</v>
      </c>
      <c r="AN16" s="46">
        <f t="shared" si="4"/>
        <v>4134</v>
      </c>
      <c r="AO16" s="46">
        <f t="shared" si="5"/>
        <v>4485</v>
      </c>
      <c r="AP16" s="46">
        <f t="shared" si="6"/>
        <v>4486</v>
      </c>
      <c r="AQ16" s="46">
        <f t="shared" si="7"/>
        <v>2765</v>
      </c>
    </row>
    <row r="17" spans="1:43" ht="17.100000000000001" customHeight="1" thickBot="1" x14ac:dyDescent="0.25">
      <c r="A17" s="13"/>
      <c r="B17" s="66" t="s">
        <v>24</v>
      </c>
      <c r="C17" s="46">
        <v>113</v>
      </c>
      <c r="D17" s="46">
        <v>74</v>
      </c>
      <c r="E17" s="46">
        <v>62</v>
      </c>
      <c r="F17" s="46">
        <v>95</v>
      </c>
      <c r="G17" s="46">
        <v>99</v>
      </c>
      <c r="H17" s="46">
        <v>106</v>
      </c>
      <c r="I17" s="46">
        <v>77</v>
      </c>
      <c r="J17" s="46">
        <v>91</v>
      </c>
      <c r="K17" s="46">
        <v>103</v>
      </c>
      <c r="L17" s="46">
        <v>86</v>
      </c>
      <c r="M17" s="46">
        <v>56</v>
      </c>
      <c r="N17" s="46">
        <v>89</v>
      </c>
      <c r="O17" s="46">
        <v>104</v>
      </c>
      <c r="P17" s="46">
        <v>108</v>
      </c>
      <c r="Q17" s="46">
        <v>64</v>
      </c>
      <c r="R17" s="46">
        <v>108</v>
      </c>
      <c r="S17" s="46">
        <v>99</v>
      </c>
      <c r="T17" s="46">
        <v>112</v>
      </c>
      <c r="U17" s="46">
        <v>77</v>
      </c>
      <c r="V17" s="46">
        <v>103</v>
      </c>
      <c r="W17" s="46">
        <v>97</v>
      </c>
      <c r="X17" s="46">
        <v>146</v>
      </c>
      <c r="Y17" s="46">
        <v>77</v>
      </c>
      <c r="Z17" s="46">
        <v>108</v>
      </c>
      <c r="AA17" s="46">
        <v>122</v>
      </c>
      <c r="AB17" s="46">
        <v>108</v>
      </c>
      <c r="AC17" s="46">
        <v>71</v>
      </c>
      <c r="AD17" s="46">
        <v>109</v>
      </c>
      <c r="AE17" s="46">
        <v>80</v>
      </c>
      <c r="AF17" s="46">
        <v>8</v>
      </c>
      <c r="AG17" s="46">
        <v>55</v>
      </c>
      <c r="AH17" s="46">
        <v>93</v>
      </c>
      <c r="AI17" s="46">
        <v>94</v>
      </c>
      <c r="AJ17" s="46">
        <f t="shared" si="0"/>
        <v>344</v>
      </c>
      <c r="AK17" s="46">
        <f t="shared" si="1"/>
        <v>373</v>
      </c>
      <c r="AL17" s="46">
        <f t="shared" si="2"/>
        <v>334</v>
      </c>
      <c r="AM17" s="46">
        <f t="shared" si="3"/>
        <v>384</v>
      </c>
      <c r="AN17" s="46">
        <f t="shared" si="4"/>
        <v>391</v>
      </c>
      <c r="AO17" s="46">
        <f t="shared" si="5"/>
        <v>428</v>
      </c>
      <c r="AP17" s="46">
        <f t="shared" si="6"/>
        <v>410</v>
      </c>
      <c r="AQ17" s="46">
        <f t="shared" si="7"/>
        <v>236</v>
      </c>
    </row>
    <row r="18" spans="1:43" ht="17.100000000000001" customHeight="1" thickBot="1" x14ac:dyDescent="0.25">
      <c r="A18" s="13"/>
      <c r="B18" s="66" t="s">
        <v>10</v>
      </c>
      <c r="C18" s="46">
        <v>461</v>
      </c>
      <c r="D18" s="46">
        <v>443</v>
      </c>
      <c r="E18" s="46">
        <v>297</v>
      </c>
      <c r="F18" s="46">
        <v>410</v>
      </c>
      <c r="G18" s="46">
        <v>421</v>
      </c>
      <c r="H18" s="46">
        <v>435</v>
      </c>
      <c r="I18" s="46">
        <v>268</v>
      </c>
      <c r="J18" s="46">
        <v>434</v>
      </c>
      <c r="K18" s="46">
        <v>400</v>
      </c>
      <c r="L18" s="46">
        <v>453</v>
      </c>
      <c r="M18" s="46">
        <v>298</v>
      </c>
      <c r="N18" s="46">
        <v>356</v>
      </c>
      <c r="O18" s="46">
        <v>399</v>
      </c>
      <c r="P18" s="46">
        <v>421</v>
      </c>
      <c r="Q18" s="46">
        <v>298</v>
      </c>
      <c r="R18" s="46">
        <v>426</v>
      </c>
      <c r="S18" s="46">
        <v>453</v>
      </c>
      <c r="T18" s="46">
        <v>477</v>
      </c>
      <c r="U18" s="46">
        <v>286</v>
      </c>
      <c r="V18" s="46">
        <v>423</v>
      </c>
      <c r="W18" s="46">
        <v>204</v>
      </c>
      <c r="X18" s="46">
        <v>244</v>
      </c>
      <c r="Y18" s="46">
        <v>316</v>
      </c>
      <c r="Z18" s="46">
        <v>481</v>
      </c>
      <c r="AA18" s="46">
        <v>505</v>
      </c>
      <c r="AB18" s="46">
        <v>501</v>
      </c>
      <c r="AC18" s="46">
        <v>362</v>
      </c>
      <c r="AD18" s="46">
        <v>432</v>
      </c>
      <c r="AE18" s="46">
        <v>358</v>
      </c>
      <c r="AF18" s="46">
        <v>70</v>
      </c>
      <c r="AG18" s="46">
        <v>293</v>
      </c>
      <c r="AH18" s="46">
        <v>429</v>
      </c>
      <c r="AI18" s="46">
        <v>352</v>
      </c>
      <c r="AJ18" s="46">
        <f t="shared" si="0"/>
        <v>1611</v>
      </c>
      <c r="AK18" s="46">
        <f t="shared" si="1"/>
        <v>1558</v>
      </c>
      <c r="AL18" s="46">
        <f t="shared" si="2"/>
        <v>1507</v>
      </c>
      <c r="AM18" s="46">
        <f t="shared" si="3"/>
        <v>1544</v>
      </c>
      <c r="AN18" s="46">
        <f t="shared" si="4"/>
        <v>1639</v>
      </c>
      <c r="AO18" s="46">
        <f t="shared" si="5"/>
        <v>1245</v>
      </c>
      <c r="AP18" s="46">
        <f t="shared" si="6"/>
        <v>1800</v>
      </c>
      <c r="AQ18" s="46">
        <f t="shared" si="7"/>
        <v>1150</v>
      </c>
    </row>
    <row r="19" spans="1:43" ht="17.100000000000001" customHeight="1" thickBot="1" x14ac:dyDescent="0.25">
      <c r="A19" s="13"/>
      <c r="B19" s="66" t="s">
        <v>297</v>
      </c>
      <c r="C19" s="46">
        <v>1540</v>
      </c>
      <c r="D19" s="46">
        <v>1604</v>
      </c>
      <c r="E19" s="46">
        <v>1015</v>
      </c>
      <c r="F19" s="46">
        <v>1394</v>
      </c>
      <c r="G19" s="46">
        <v>1527</v>
      </c>
      <c r="H19" s="46">
        <v>1362</v>
      </c>
      <c r="I19" s="46">
        <v>963</v>
      </c>
      <c r="J19" s="46">
        <v>1521</v>
      </c>
      <c r="K19" s="46">
        <v>1626</v>
      </c>
      <c r="L19" s="46">
        <v>1411</v>
      </c>
      <c r="M19" s="46">
        <v>985</v>
      </c>
      <c r="N19" s="46">
        <v>1256</v>
      </c>
      <c r="O19" s="46">
        <v>1226</v>
      </c>
      <c r="P19" s="46">
        <v>1285</v>
      </c>
      <c r="Q19" s="46">
        <v>970</v>
      </c>
      <c r="R19" s="46">
        <v>1279</v>
      </c>
      <c r="S19" s="46">
        <v>1346</v>
      </c>
      <c r="T19" s="46">
        <v>1344</v>
      </c>
      <c r="U19" s="46">
        <v>1003</v>
      </c>
      <c r="V19" s="46">
        <v>1308</v>
      </c>
      <c r="W19" s="46">
        <v>1399</v>
      </c>
      <c r="X19" s="46">
        <v>1467</v>
      </c>
      <c r="Y19" s="46">
        <v>1010</v>
      </c>
      <c r="Z19" s="46">
        <v>1281</v>
      </c>
      <c r="AA19" s="46">
        <v>1392</v>
      </c>
      <c r="AB19" s="46">
        <v>1304</v>
      </c>
      <c r="AC19" s="46">
        <v>941</v>
      </c>
      <c r="AD19" s="46">
        <v>1212</v>
      </c>
      <c r="AE19" s="46">
        <v>801</v>
      </c>
      <c r="AF19" s="46">
        <v>101</v>
      </c>
      <c r="AG19" s="46">
        <v>553</v>
      </c>
      <c r="AH19" s="46">
        <v>943</v>
      </c>
      <c r="AI19" s="46">
        <v>847</v>
      </c>
      <c r="AJ19" s="46">
        <f t="shared" si="0"/>
        <v>5553</v>
      </c>
      <c r="AK19" s="46">
        <f t="shared" si="1"/>
        <v>5373</v>
      </c>
      <c r="AL19" s="46">
        <f t="shared" si="2"/>
        <v>5278</v>
      </c>
      <c r="AM19" s="46">
        <f t="shared" si="3"/>
        <v>4760</v>
      </c>
      <c r="AN19" s="46">
        <f t="shared" si="4"/>
        <v>5001</v>
      </c>
      <c r="AO19" s="46">
        <f t="shared" si="5"/>
        <v>5157</v>
      </c>
      <c r="AP19" s="46">
        <f t="shared" si="6"/>
        <v>4849</v>
      </c>
      <c r="AQ19" s="46">
        <f t="shared" si="7"/>
        <v>2398</v>
      </c>
    </row>
    <row r="20" spans="1:43" ht="17.100000000000001" customHeight="1" thickBot="1" x14ac:dyDescent="0.25">
      <c r="A20" s="13"/>
      <c r="B20" s="66" t="s">
        <v>298</v>
      </c>
      <c r="C20" s="46">
        <v>315</v>
      </c>
      <c r="D20" s="46">
        <v>297</v>
      </c>
      <c r="E20" s="46">
        <v>162</v>
      </c>
      <c r="F20" s="46">
        <v>240</v>
      </c>
      <c r="G20" s="46">
        <v>247</v>
      </c>
      <c r="H20" s="46">
        <v>229</v>
      </c>
      <c r="I20" s="46">
        <v>168</v>
      </c>
      <c r="J20" s="46">
        <v>217</v>
      </c>
      <c r="K20" s="46">
        <v>220</v>
      </c>
      <c r="L20" s="46">
        <v>218</v>
      </c>
      <c r="M20" s="46">
        <v>155</v>
      </c>
      <c r="N20" s="46">
        <v>233</v>
      </c>
      <c r="O20" s="46">
        <v>199</v>
      </c>
      <c r="P20" s="46">
        <v>243</v>
      </c>
      <c r="Q20" s="46">
        <v>189</v>
      </c>
      <c r="R20" s="46">
        <v>233</v>
      </c>
      <c r="S20" s="46">
        <v>266</v>
      </c>
      <c r="T20" s="46">
        <v>313</v>
      </c>
      <c r="U20" s="46">
        <v>207</v>
      </c>
      <c r="V20" s="46">
        <v>322</v>
      </c>
      <c r="W20" s="46">
        <v>358</v>
      </c>
      <c r="X20" s="46">
        <v>425</v>
      </c>
      <c r="Y20" s="46">
        <v>313</v>
      </c>
      <c r="Z20" s="46">
        <v>323</v>
      </c>
      <c r="AA20" s="46">
        <v>369</v>
      </c>
      <c r="AB20" s="46">
        <v>392</v>
      </c>
      <c r="AC20" s="46">
        <v>200</v>
      </c>
      <c r="AD20" s="46">
        <v>398</v>
      </c>
      <c r="AE20" s="46">
        <v>233</v>
      </c>
      <c r="AF20" s="46">
        <v>52</v>
      </c>
      <c r="AG20" s="46">
        <v>121</v>
      </c>
      <c r="AH20" s="46">
        <v>338</v>
      </c>
      <c r="AI20" s="46">
        <v>292</v>
      </c>
      <c r="AJ20" s="46">
        <f t="shared" si="0"/>
        <v>1014</v>
      </c>
      <c r="AK20" s="46">
        <f t="shared" si="1"/>
        <v>861</v>
      </c>
      <c r="AL20" s="46">
        <f t="shared" si="2"/>
        <v>826</v>
      </c>
      <c r="AM20" s="46">
        <f t="shared" si="3"/>
        <v>864</v>
      </c>
      <c r="AN20" s="46">
        <f t="shared" si="4"/>
        <v>1108</v>
      </c>
      <c r="AO20" s="46">
        <f t="shared" si="5"/>
        <v>1419</v>
      </c>
      <c r="AP20" s="46">
        <f t="shared" si="6"/>
        <v>1359</v>
      </c>
      <c r="AQ20" s="46">
        <f t="shared" si="7"/>
        <v>744</v>
      </c>
    </row>
    <row r="21" spans="1:43" ht="17.100000000000001" customHeight="1" thickBot="1" x14ac:dyDescent="0.25">
      <c r="A21" s="13"/>
      <c r="B21" s="66" t="s">
        <v>299</v>
      </c>
      <c r="C21" s="46">
        <v>78</v>
      </c>
      <c r="D21" s="46">
        <v>69</v>
      </c>
      <c r="E21" s="46">
        <v>61</v>
      </c>
      <c r="F21" s="46">
        <v>66</v>
      </c>
      <c r="G21" s="46">
        <v>79</v>
      </c>
      <c r="H21" s="46">
        <v>61</v>
      </c>
      <c r="I21" s="46">
        <v>32</v>
      </c>
      <c r="J21" s="46">
        <v>58</v>
      </c>
      <c r="K21" s="46">
        <v>63</v>
      </c>
      <c r="L21" s="46">
        <v>66</v>
      </c>
      <c r="M21" s="46">
        <v>43</v>
      </c>
      <c r="N21" s="46">
        <v>68</v>
      </c>
      <c r="O21" s="46">
        <v>66</v>
      </c>
      <c r="P21" s="46">
        <v>65</v>
      </c>
      <c r="Q21" s="46">
        <v>48</v>
      </c>
      <c r="R21" s="46">
        <v>58</v>
      </c>
      <c r="S21" s="46">
        <v>66</v>
      </c>
      <c r="T21" s="46">
        <v>77</v>
      </c>
      <c r="U21" s="46">
        <v>44</v>
      </c>
      <c r="V21" s="46">
        <v>67</v>
      </c>
      <c r="W21" s="46">
        <v>78</v>
      </c>
      <c r="X21" s="46">
        <v>62</v>
      </c>
      <c r="Y21" s="46">
        <v>71</v>
      </c>
      <c r="Z21" s="46">
        <v>44</v>
      </c>
      <c r="AA21" s="46">
        <v>77</v>
      </c>
      <c r="AB21" s="46">
        <v>71</v>
      </c>
      <c r="AC21" s="46">
        <v>56</v>
      </c>
      <c r="AD21" s="46">
        <v>58</v>
      </c>
      <c r="AE21" s="46">
        <v>39</v>
      </c>
      <c r="AF21" s="46">
        <v>2</v>
      </c>
      <c r="AG21" s="46">
        <v>53</v>
      </c>
      <c r="AH21" s="46">
        <v>75</v>
      </c>
      <c r="AI21" s="46">
        <v>60</v>
      </c>
      <c r="AJ21" s="46">
        <f t="shared" si="0"/>
        <v>274</v>
      </c>
      <c r="AK21" s="46">
        <f t="shared" si="1"/>
        <v>230</v>
      </c>
      <c r="AL21" s="46">
        <f t="shared" si="2"/>
        <v>240</v>
      </c>
      <c r="AM21" s="46">
        <f t="shared" si="3"/>
        <v>237</v>
      </c>
      <c r="AN21" s="46">
        <f t="shared" si="4"/>
        <v>254</v>
      </c>
      <c r="AO21" s="46">
        <f t="shared" si="5"/>
        <v>255</v>
      </c>
      <c r="AP21" s="46">
        <f t="shared" si="6"/>
        <v>262</v>
      </c>
      <c r="AQ21" s="46">
        <f t="shared" si="7"/>
        <v>169</v>
      </c>
    </row>
    <row r="22" spans="1:43" ht="17.100000000000001" customHeight="1" thickBot="1" x14ac:dyDescent="0.25">
      <c r="A22" s="13"/>
      <c r="B22" s="66" t="s">
        <v>58</v>
      </c>
      <c r="C22" s="46">
        <v>261</v>
      </c>
      <c r="D22" s="46">
        <v>212</v>
      </c>
      <c r="E22" s="46">
        <v>165</v>
      </c>
      <c r="F22" s="46">
        <v>175</v>
      </c>
      <c r="G22" s="46">
        <v>181</v>
      </c>
      <c r="H22" s="46">
        <v>209</v>
      </c>
      <c r="I22" s="46">
        <v>122</v>
      </c>
      <c r="J22" s="46">
        <v>214</v>
      </c>
      <c r="K22" s="46">
        <v>226</v>
      </c>
      <c r="L22" s="46">
        <v>206</v>
      </c>
      <c r="M22" s="46">
        <v>148</v>
      </c>
      <c r="N22" s="46">
        <v>168</v>
      </c>
      <c r="O22" s="46">
        <v>169</v>
      </c>
      <c r="P22" s="46">
        <v>214</v>
      </c>
      <c r="Q22" s="46">
        <v>110</v>
      </c>
      <c r="R22" s="46">
        <v>139</v>
      </c>
      <c r="S22" s="46">
        <v>209</v>
      </c>
      <c r="T22" s="46">
        <v>236</v>
      </c>
      <c r="U22" s="46">
        <v>162</v>
      </c>
      <c r="V22" s="46">
        <v>227</v>
      </c>
      <c r="W22" s="46">
        <v>238</v>
      </c>
      <c r="X22" s="46">
        <v>229</v>
      </c>
      <c r="Y22" s="46">
        <v>172</v>
      </c>
      <c r="Z22" s="46">
        <v>208</v>
      </c>
      <c r="AA22" s="46">
        <v>240</v>
      </c>
      <c r="AB22" s="46">
        <v>224</v>
      </c>
      <c r="AC22" s="46">
        <v>146</v>
      </c>
      <c r="AD22" s="46">
        <v>196</v>
      </c>
      <c r="AE22" s="46">
        <v>198</v>
      </c>
      <c r="AF22" s="46">
        <v>14</v>
      </c>
      <c r="AG22" s="46">
        <v>161</v>
      </c>
      <c r="AH22" s="46">
        <v>180</v>
      </c>
      <c r="AI22" s="46">
        <v>164</v>
      </c>
      <c r="AJ22" s="46">
        <f t="shared" si="0"/>
        <v>813</v>
      </c>
      <c r="AK22" s="46">
        <f t="shared" si="1"/>
        <v>726</v>
      </c>
      <c r="AL22" s="46">
        <f t="shared" si="2"/>
        <v>748</v>
      </c>
      <c r="AM22" s="46">
        <f t="shared" si="3"/>
        <v>632</v>
      </c>
      <c r="AN22" s="46">
        <f t="shared" si="4"/>
        <v>834</v>
      </c>
      <c r="AO22" s="46">
        <f t="shared" si="5"/>
        <v>847</v>
      </c>
      <c r="AP22" s="46">
        <f t="shared" si="6"/>
        <v>806</v>
      </c>
      <c r="AQ22" s="46">
        <f t="shared" si="7"/>
        <v>553</v>
      </c>
    </row>
    <row r="23" spans="1:43" ht="17.100000000000001" customHeight="1" thickBot="1" x14ac:dyDescent="0.25">
      <c r="A23" s="13"/>
      <c r="B23" s="66" t="s">
        <v>11</v>
      </c>
      <c r="C23" s="46">
        <v>66</v>
      </c>
      <c r="D23" s="46">
        <v>38</v>
      </c>
      <c r="E23" s="46">
        <v>34</v>
      </c>
      <c r="F23" s="46">
        <v>81</v>
      </c>
      <c r="G23" s="46">
        <v>73</v>
      </c>
      <c r="H23" s="46">
        <v>82</v>
      </c>
      <c r="I23" s="46">
        <v>50</v>
      </c>
      <c r="J23" s="46">
        <v>78</v>
      </c>
      <c r="K23" s="46">
        <v>62</v>
      </c>
      <c r="L23" s="46">
        <v>79</v>
      </c>
      <c r="M23" s="46">
        <v>63</v>
      </c>
      <c r="N23" s="46">
        <v>60</v>
      </c>
      <c r="O23" s="46">
        <v>58</v>
      </c>
      <c r="P23" s="46">
        <v>62</v>
      </c>
      <c r="Q23" s="46">
        <v>48</v>
      </c>
      <c r="R23" s="46">
        <v>77</v>
      </c>
      <c r="S23" s="46">
        <v>79</v>
      </c>
      <c r="T23" s="46">
        <v>61</v>
      </c>
      <c r="U23" s="46">
        <v>44</v>
      </c>
      <c r="V23" s="46">
        <v>56</v>
      </c>
      <c r="W23" s="46">
        <v>66</v>
      </c>
      <c r="X23" s="46">
        <v>56</v>
      </c>
      <c r="Y23" s="46">
        <v>38</v>
      </c>
      <c r="Z23" s="46">
        <v>49</v>
      </c>
      <c r="AA23" s="46">
        <v>46</v>
      </c>
      <c r="AB23" s="46">
        <v>56</v>
      </c>
      <c r="AC23" s="46">
        <v>33</v>
      </c>
      <c r="AD23" s="46">
        <v>83</v>
      </c>
      <c r="AE23" s="46">
        <v>47</v>
      </c>
      <c r="AF23" s="46">
        <v>9</v>
      </c>
      <c r="AG23" s="46">
        <v>50</v>
      </c>
      <c r="AH23" s="46">
        <v>73</v>
      </c>
      <c r="AI23" s="46">
        <v>60</v>
      </c>
      <c r="AJ23" s="46">
        <f t="shared" si="0"/>
        <v>219</v>
      </c>
      <c r="AK23" s="46">
        <f t="shared" si="1"/>
        <v>283</v>
      </c>
      <c r="AL23" s="46">
        <f t="shared" si="2"/>
        <v>264</v>
      </c>
      <c r="AM23" s="46">
        <f t="shared" si="3"/>
        <v>245</v>
      </c>
      <c r="AN23" s="46">
        <f t="shared" si="4"/>
        <v>240</v>
      </c>
      <c r="AO23" s="46">
        <f t="shared" si="5"/>
        <v>209</v>
      </c>
      <c r="AP23" s="46">
        <f t="shared" si="6"/>
        <v>218</v>
      </c>
      <c r="AQ23" s="46">
        <f t="shared" si="7"/>
        <v>179</v>
      </c>
    </row>
    <row r="24" spans="1:43" ht="17.100000000000001" customHeight="1" thickBot="1" x14ac:dyDescent="0.25">
      <c r="A24" s="13"/>
      <c r="B24" s="68" t="s">
        <v>25</v>
      </c>
      <c r="C24" s="69">
        <f t="shared" ref="C24:H24" si="8">SUM(C7:C23)</f>
        <v>11238</v>
      </c>
      <c r="D24" s="69">
        <f t="shared" si="8"/>
        <v>10527</v>
      </c>
      <c r="E24" s="69">
        <f t="shared" si="8"/>
        <v>7147</v>
      </c>
      <c r="F24" s="73">
        <f t="shared" si="8"/>
        <v>9229</v>
      </c>
      <c r="G24" s="69">
        <f t="shared" si="8"/>
        <v>9944</v>
      </c>
      <c r="H24" s="69">
        <f t="shared" si="8"/>
        <v>9978</v>
      </c>
      <c r="I24" s="69">
        <f t="shared" ref="I24:N24" si="9">SUM(I7:I23)</f>
        <v>6849</v>
      </c>
      <c r="J24" s="73">
        <f t="shared" si="9"/>
        <v>9273</v>
      </c>
      <c r="K24" s="69">
        <f t="shared" si="9"/>
        <v>9917</v>
      </c>
      <c r="L24" s="69">
        <f t="shared" si="9"/>
        <v>9858</v>
      </c>
      <c r="M24" s="69">
        <f t="shared" si="9"/>
        <v>7040</v>
      </c>
      <c r="N24" s="73">
        <f t="shared" si="9"/>
        <v>8862</v>
      </c>
      <c r="O24" s="69">
        <f t="shared" ref="O24:T24" si="10">SUM(O7:O23)</f>
        <v>9083</v>
      </c>
      <c r="P24" s="69">
        <f t="shared" si="10"/>
        <v>9917</v>
      </c>
      <c r="Q24" s="69">
        <f t="shared" si="10"/>
        <v>6688</v>
      </c>
      <c r="R24" s="73">
        <f t="shared" si="10"/>
        <v>8505</v>
      </c>
      <c r="S24" s="69">
        <f t="shared" si="10"/>
        <v>9612</v>
      </c>
      <c r="T24" s="69">
        <f t="shared" si="10"/>
        <v>9886</v>
      </c>
      <c r="U24" s="69">
        <f t="shared" ref="U24:Z24" si="11">SUM(U7:U23)</f>
        <v>6969</v>
      </c>
      <c r="V24" s="73">
        <f t="shared" si="11"/>
        <v>9199</v>
      </c>
      <c r="W24" s="69">
        <f t="shared" si="11"/>
        <v>9719</v>
      </c>
      <c r="X24" s="69">
        <f t="shared" si="11"/>
        <v>10491</v>
      </c>
      <c r="Y24" s="69">
        <f t="shared" si="11"/>
        <v>7518</v>
      </c>
      <c r="Z24" s="73">
        <f t="shared" si="11"/>
        <v>9557</v>
      </c>
      <c r="AA24" s="69">
        <f t="shared" ref="AA24:AF24" si="12">SUM(AA7:AA23)</f>
        <v>10304</v>
      </c>
      <c r="AB24" s="69">
        <f t="shared" si="12"/>
        <v>9896</v>
      </c>
      <c r="AC24" s="69">
        <f t="shared" si="12"/>
        <v>6957</v>
      </c>
      <c r="AD24" s="73">
        <f t="shared" si="12"/>
        <v>9310</v>
      </c>
      <c r="AE24" s="69">
        <f t="shared" si="12"/>
        <v>6896</v>
      </c>
      <c r="AF24" s="69">
        <f t="shared" si="12"/>
        <v>1013</v>
      </c>
      <c r="AG24" s="69">
        <f>SUM(AG7:AG23)</f>
        <v>5190</v>
      </c>
      <c r="AH24" s="69">
        <f>SUM(AH7:AH23)</f>
        <v>8046</v>
      </c>
      <c r="AI24" s="69">
        <f>SUM(AI7:AI23)</f>
        <v>7862</v>
      </c>
      <c r="AJ24" s="69">
        <f t="shared" si="0"/>
        <v>38141</v>
      </c>
      <c r="AK24" s="69">
        <f t="shared" si="1"/>
        <v>36044</v>
      </c>
      <c r="AL24" s="69">
        <f t="shared" si="2"/>
        <v>35677</v>
      </c>
      <c r="AM24" s="69">
        <f t="shared" si="3"/>
        <v>34193</v>
      </c>
      <c r="AN24" s="69">
        <f t="shared" si="4"/>
        <v>35666</v>
      </c>
      <c r="AO24" s="69">
        <f t="shared" si="5"/>
        <v>37285</v>
      </c>
      <c r="AP24" s="69">
        <f t="shared" si="6"/>
        <v>36467</v>
      </c>
      <c r="AQ24" s="69">
        <f t="shared" si="7"/>
        <v>21145</v>
      </c>
    </row>
    <row r="25" spans="1:43" ht="21.75" customHeight="1" x14ac:dyDescent="0.2"/>
    <row r="26" spans="1:43" ht="26.25" customHeight="1" thickBot="1" x14ac:dyDescent="0.25">
      <c r="B26" s="70"/>
      <c r="C26" s="90"/>
      <c r="D26" s="90"/>
      <c r="E26" s="90"/>
      <c r="AJ26" s="46"/>
    </row>
    <row r="27" spans="1:43" ht="15" customHeight="1" x14ac:dyDescent="0.2">
      <c r="B27" s="70"/>
      <c r="C27" s="90"/>
      <c r="D27" s="90"/>
      <c r="E27" s="90"/>
      <c r="F27" s="90"/>
      <c r="G27" s="90"/>
      <c r="H27" s="90"/>
      <c r="I27" s="90"/>
      <c r="J27" s="90"/>
      <c r="K27" s="90"/>
      <c r="L27" s="90"/>
    </row>
    <row r="28" spans="1:43" x14ac:dyDescent="0.2">
      <c r="B28" s="90"/>
      <c r="C28" s="90"/>
      <c r="D28" s="90"/>
      <c r="E28" s="90"/>
      <c r="F28" s="90"/>
      <c r="G28" s="90"/>
      <c r="H28" s="90"/>
      <c r="I28" s="90"/>
      <c r="J28" s="90"/>
      <c r="K28" s="90"/>
      <c r="L28" s="90"/>
    </row>
    <row r="30" spans="1:43" ht="39" customHeight="1" x14ac:dyDescent="0.2">
      <c r="B30" s="13"/>
      <c r="C30" s="45" t="s">
        <v>121</v>
      </c>
      <c r="D30" s="45" t="s">
        <v>129</v>
      </c>
      <c r="E30" s="45" t="s">
        <v>133</v>
      </c>
      <c r="F30" s="75" t="s">
        <v>137</v>
      </c>
      <c r="G30" s="45" t="s">
        <v>140</v>
      </c>
      <c r="H30" s="45" t="s">
        <v>146</v>
      </c>
      <c r="I30" s="45" t="s">
        <v>148</v>
      </c>
      <c r="J30" s="75" t="s">
        <v>152</v>
      </c>
      <c r="K30" s="45" t="s">
        <v>155</v>
      </c>
      <c r="L30" s="45" t="s">
        <v>158</v>
      </c>
      <c r="M30" s="45" t="s">
        <v>161</v>
      </c>
      <c r="N30" s="75" t="s">
        <v>163</v>
      </c>
      <c r="O30" s="45" t="s">
        <v>168</v>
      </c>
      <c r="P30" s="45" t="s">
        <v>170</v>
      </c>
      <c r="Q30" s="45" t="s">
        <v>173</v>
      </c>
      <c r="R30" s="75" t="s">
        <v>175</v>
      </c>
      <c r="S30" s="45" t="s">
        <v>191</v>
      </c>
      <c r="T30" s="45" t="s">
        <v>198</v>
      </c>
      <c r="U30" s="45" t="s">
        <v>210</v>
      </c>
      <c r="V30" s="75" t="s">
        <v>241</v>
      </c>
      <c r="W30" s="45" t="s">
        <v>264</v>
      </c>
      <c r="X30" s="45" t="s">
        <v>266</v>
      </c>
      <c r="Y30" s="45" t="s">
        <v>274</v>
      </c>
      <c r="Z30" s="75" t="s">
        <v>283</v>
      </c>
      <c r="AA30" s="45" t="s">
        <v>306</v>
      </c>
      <c r="AB30" s="45" t="s">
        <v>313</v>
      </c>
      <c r="AC30" s="45" t="s">
        <v>315</v>
      </c>
      <c r="AD30" s="75" t="s">
        <v>323</v>
      </c>
      <c r="AE30" s="45" t="s">
        <v>339</v>
      </c>
      <c r="AF30" s="45" t="s">
        <v>138</v>
      </c>
      <c r="AG30" s="45" t="s">
        <v>153</v>
      </c>
      <c r="AH30" s="45" t="s">
        <v>164</v>
      </c>
      <c r="AI30" s="45" t="s">
        <v>176</v>
      </c>
      <c r="AJ30" s="45" t="s">
        <v>242</v>
      </c>
      <c r="AK30" s="45" t="s">
        <v>284</v>
      </c>
      <c r="AL30" s="45" t="s">
        <v>324</v>
      </c>
    </row>
    <row r="31" spans="1:43" ht="17.100000000000001" customHeight="1" thickBot="1" x14ac:dyDescent="0.25">
      <c r="B31" s="66" t="s">
        <v>59</v>
      </c>
      <c r="C31" s="42">
        <f t="shared" ref="C31:AE48" si="13">+(G7-C7)/C7</f>
        <v>-9.9766173031956354E-2</v>
      </c>
      <c r="D31" s="42">
        <f t="shared" si="13"/>
        <v>9.6219931271477668E-2</v>
      </c>
      <c r="E31" s="42">
        <f t="shared" si="13"/>
        <v>4.6948356807511738E-3</v>
      </c>
      <c r="F31" s="42">
        <f t="shared" si="13"/>
        <v>-4.6768707482993201E-2</v>
      </c>
      <c r="G31" s="42">
        <f t="shared" si="13"/>
        <v>5.8874458874458878E-2</v>
      </c>
      <c r="H31" s="42">
        <f t="shared" si="13"/>
        <v>2.115987460815047E-2</v>
      </c>
      <c r="I31" s="42">
        <f t="shared" si="13"/>
        <v>3.2710280373831772E-2</v>
      </c>
      <c r="J31" s="42">
        <f t="shared" si="13"/>
        <v>-5.5307760927743088E-2</v>
      </c>
      <c r="K31" s="42">
        <f t="shared" si="13"/>
        <v>-8.5036794766966475E-2</v>
      </c>
      <c r="L31" s="42">
        <f t="shared" si="13"/>
        <v>-2.6093630084420567E-2</v>
      </c>
      <c r="M31" s="42">
        <f t="shared" si="13"/>
        <v>-3.1674208144796379E-2</v>
      </c>
      <c r="N31" s="42">
        <f t="shared" si="13"/>
        <v>5.7601510859301229E-2</v>
      </c>
      <c r="O31" s="42">
        <f t="shared" si="13"/>
        <v>0.12779267202859695</v>
      </c>
      <c r="P31" s="42">
        <f t="shared" si="13"/>
        <v>8.5106382978723402E-2</v>
      </c>
      <c r="Q31" s="42">
        <f t="shared" si="13"/>
        <v>7.9439252336448593E-2</v>
      </c>
      <c r="R31" s="42">
        <f t="shared" si="13"/>
        <v>2.6785714285714284E-2</v>
      </c>
      <c r="S31" s="42">
        <f t="shared" si="13"/>
        <v>7.210776545166403E-2</v>
      </c>
      <c r="T31" s="42">
        <f t="shared" si="13"/>
        <v>3.0501089324618737E-2</v>
      </c>
      <c r="U31" s="42">
        <f t="shared" si="13"/>
        <v>0.11904761904761904</v>
      </c>
      <c r="V31" s="42">
        <f t="shared" si="13"/>
        <v>0.11913043478260869</v>
      </c>
      <c r="W31" s="42">
        <f t="shared" si="13"/>
        <v>6.5040650406504072E-2</v>
      </c>
      <c r="X31" s="42">
        <f t="shared" si="13"/>
        <v>-5.5673009161381251E-2</v>
      </c>
      <c r="Y31" s="42">
        <f t="shared" si="13"/>
        <v>2.6112185686653772E-2</v>
      </c>
      <c r="Z31" s="42">
        <f t="shared" si="13"/>
        <v>4.662004662004662E-3</v>
      </c>
      <c r="AA31" s="42">
        <f t="shared" si="13"/>
        <v>-0.36571825121443441</v>
      </c>
      <c r="AB31" s="42">
        <f t="shared" si="13"/>
        <v>-0.87164179104477613</v>
      </c>
      <c r="AC31" s="42">
        <f t="shared" si="13"/>
        <v>-0.27898209236569277</v>
      </c>
      <c r="AD31" s="42">
        <f t="shared" si="13"/>
        <v>-0.15622583139984533</v>
      </c>
      <c r="AE31" s="42">
        <f t="shared" si="13"/>
        <v>0.21334792122538293</v>
      </c>
      <c r="AF31" s="42">
        <f t="shared" ref="AF31:AL46" si="14">+(AK7-AJ7)/AJ7</f>
        <v>-1.4972067039106146E-2</v>
      </c>
      <c r="AG31" s="42">
        <f t="shared" si="14"/>
        <v>1.3838475499092558E-2</v>
      </c>
      <c r="AH31" s="42">
        <f t="shared" si="14"/>
        <v>-2.3495189080331172E-2</v>
      </c>
      <c r="AI31" s="42">
        <f t="shared" si="14"/>
        <v>7.9972502291475706E-2</v>
      </c>
      <c r="AJ31" s="42">
        <f t="shared" si="14"/>
        <v>8.0628050074262672E-2</v>
      </c>
      <c r="AK31" s="42">
        <f t="shared" si="14"/>
        <v>8.2466129982328683E-3</v>
      </c>
      <c r="AL31" s="42">
        <f t="shared" si="14"/>
        <v>-0.42706913339824731</v>
      </c>
    </row>
    <row r="32" spans="1:43" ht="17.100000000000001" customHeight="1" thickBot="1" x14ac:dyDescent="0.25">
      <c r="B32" s="66" t="s">
        <v>60</v>
      </c>
      <c r="C32" s="42">
        <f t="shared" ref="C32:C48" si="15">+(G8-C8)/C8</f>
        <v>-0.11920529801324503</v>
      </c>
      <c r="D32" s="42">
        <f t="shared" ref="D32:D48" si="16">+(H8-D8)/D8</f>
        <v>-0.11418685121107267</v>
      </c>
      <c r="E32" s="42">
        <f t="shared" ref="E32:E48" si="17">+(I8-E8)/E8</f>
        <v>-4.2780748663101602E-2</v>
      </c>
      <c r="F32" s="42">
        <f t="shared" ref="F32:F48" si="18">+(J8-F8)/F8</f>
        <v>-9.0909090909090912E-2</v>
      </c>
      <c r="G32" s="42">
        <f t="shared" ref="G32:G48" si="19">+(K8-G8)/G8</f>
        <v>1.1278195488721804E-2</v>
      </c>
      <c r="H32" s="42">
        <f t="shared" ref="H32:H48" si="20">+(L8-H8)/H8</f>
        <v>-5.46875E-2</v>
      </c>
      <c r="I32" s="42">
        <f t="shared" ref="I32:I46" si="21">+(M8-I8)/I8</f>
        <v>4.4692737430167599E-2</v>
      </c>
      <c r="J32" s="42">
        <f t="shared" ref="J32:J48" si="22">+(N8-J8)/J8</f>
        <v>2.7272727272727271E-2</v>
      </c>
      <c r="K32" s="42">
        <f t="shared" ref="K32:K46" si="23">+(O8-K8)/K8</f>
        <v>-5.9479553903345722E-2</v>
      </c>
      <c r="L32" s="42">
        <f t="shared" ref="L32:L48" si="24">+(P8-L8)/L8</f>
        <v>0.12396694214876033</v>
      </c>
      <c r="M32" s="42">
        <f t="shared" ref="M32:M46" si="25">+(Q8-M8)/M8</f>
        <v>2.1390374331550801E-2</v>
      </c>
      <c r="N32" s="42">
        <f t="shared" ref="N32:N48" si="26">+(R8-N8)/N8</f>
        <v>6.637168141592921E-2</v>
      </c>
      <c r="O32" s="42">
        <f t="shared" ref="O32:O46" si="27">+(S8-O8)/O8</f>
        <v>0.2134387351778656</v>
      </c>
      <c r="P32" s="42">
        <f t="shared" ref="P32:P48" si="28">+(T8-P8)/P8</f>
        <v>0</v>
      </c>
      <c r="Q32" s="42">
        <f t="shared" ref="Q32:Q46" si="29">+(U8-Q8)/Q8</f>
        <v>0.13612565445026178</v>
      </c>
      <c r="R32" s="42">
        <f t="shared" ref="R32:R48" si="30">+(V8-R8)/R8</f>
        <v>0.13692946058091288</v>
      </c>
      <c r="S32" s="42">
        <f t="shared" ref="S32:S46" si="31">+(W8-S8)/S8</f>
        <v>-2.6058631921824105E-2</v>
      </c>
      <c r="T32" s="42">
        <f t="shared" ref="T32:X48" si="32">+(X8-T8)/T8</f>
        <v>0.23529411764705882</v>
      </c>
      <c r="U32" s="42">
        <f t="shared" ref="U32:U46" si="33">+(Y8-U8)/U8</f>
        <v>-0.15207373271889402</v>
      </c>
      <c r="V32" s="42">
        <f t="shared" si="13"/>
        <v>-1.0948905109489052E-2</v>
      </c>
      <c r="W32" s="42">
        <f t="shared" si="13"/>
        <v>-8.6956521739130432E-2</v>
      </c>
      <c r="X32" s="42">
        <f t="shared" si="13"/>
        <v>-0.20238095238095238</v>
      </c>
      <c r="Y32" s="42">
        <f t="shared" si="13"/>
        <v>-0.125</v>
      </c>
      <c r="Z32" s="42">
        <f t="shared" si="13"/>
        <v>-0.2140221402214022</v>
      </c>
      <c r="AA32" s="42">
        <f t="shared" si="13"/>
        <v>-0.25274725274725274</v>
      </c>
      <c r="AB32" s="42">
        <f t="shared" si="13"/>
        <v>-0.82835820895522383</v>
      </c>
      <c r="AC32" s="42">
        <f t="shared" si="13"/>
        <v>9.9378881987577633E-2</v>
      </c>
      <c r="AD32" s="42">
        <f t="shared" si="13"/>
        <v>-0.14553990610328638</v>
      </c>
      <c r="AE32" s="42">
        <f t="shared" si="13"/>
        <v>-0.24019607843137256</v>
      </c>
      <c r="AF32" s="42">
        <f t="shared" ref="AF32:AF48" si="34">+(AK8-AJ8)/AJ8</f>
        <v>-9.7058823529411767E-2</v>
      </c>
      <c r="AG32" s="42">
        <f t="shared" ref="AG32:AG48" si="35">+(AL8-AK8)/AK8</f>
        <v>3.2573289902280132E-3</v>
      </c>
      <c r="AH32" s="42">
        <f t="shared" ref="AH32:AH48" si="36">+(AM8-AL8)/AL8</f>
        <v>3.5714285714285712E-2</v>
      </c>
      <c r="AI32" s="42">
        <f t="shared" ref="AI32:AI48" si="37">+(AN8-AM8)/AM8</f>
        <v>0.1180773249738767</v>
      </c>
      <c r="AJ32" s="42">
        <f t="shared" ref="AJ32:AJ48" si="38">+(AO8-AN8)/AN8</f>
        <v>1.8691588785046728E-2</v>
      </c>
      <c r="AK32" s="42">
        <f t="shared" ref="AK32:AL48" si="39">+(AP8-AO8)/AO8</f>
        <v>-0.16055045871559634</v>
      </c>
      <c r="AL32" s="42">
        <f t="shared" si="14"/>
        <v>-0.33442622950819673</v>
      </c>
    </row>
    <row r="33" spans="2:38" ht="17.100000000000001" customHeight="1" thickBot="1" x14ac:dyDescent="0.25">
      <c r="B33" s="66" t="s">
        <v>296</v>
      </c>
      <c r="C33" s="42">
        <f t="shared" si="15"/>
        <v>7.8947368421052627E-2</v>
      </c>
      <c r="D33" s="42">
        <f t="shared" si="16"/>
        <v>-1.4150943396226415E-2</v>
      </c>
      <c r="E33" s="42">
        <f t="shared" si="17"/>
        <v>-7.7419354838709681E-2</v>
      </c>
      <c r="F33" s="42">
        <f t="shared" si="18"/>
        <v>-0.10837438423645321</v>
      </c>
      <c r="G33" s="42">
        <f t="shared" si="19"/>
        <v>-8.1300813008130079E-2</v>
      </c>
      <c r="H33" s="42">
        <f t="shared" si="20"/>
        <v>-1.9138755980861243E-2</v>
      </c>
      <c r="I33" s="42">
        <f t="shared" si="21"/>
        <v>0.17482517482517482</v>
      </c>
      <c r="J33" s="42">
        <f t="shared" si="22"/>
        <v>0.18784530386740331</v>
      </c>
      <c r="K33" s="42">
        <f t="shared" si="23"/>
        <v>-2.2123893805309734E-2</v>
      </c>
      <c r="L33" s="42">
        <f t="shared" si="24"/>
        <v>6.8292682926829273E-2</v>
      </c>
      <c r="M33" s="42">
        <f t="shared" si="25"/>
        <v>-0.10714285714285714</v>
      </c>
      <c r="N33" s="42">
        <f t="shared" si="26"/>
        <v>-6.5116279069767441E-2</v>
      </c>
      <c r="O33" s="42">
        <f t="shared" si="27"/>
        <v>-0.19457013574660634</v>
      </c>
      <c r="P33" s="42">
        <f t="shared" si="28"/>
        <v>0</v>
      </c>
      <c r="Q33" s="42">
        <f t="shared" si="29"/>
        <v>-2.6666666666666668E-2</v>
      </c>
      <c r="R33" s="42">
        <f t="shared" si="30"/>
        <v>8.9552238805970144E-2</v>
      </c>
      <c r="S33" s="42">
        <f t="shared" si="31"/>
        <v>0.24719101123595505</v>
      </c>
      <c r="T33" s="42">
        <f t="shared" si="32"/>
        <v>-2.7397260273972601E-2</v>
      </c>
      <c r="U33" s="42">
        <f t="shared" si="33"/>
        <v>2.0547945205479451E-2</v>
      </c>
      <c r="V33" s="42">
        <f t="shared" si="13"/>
        <v>3.6529680365296802E-2</v>
      </c>
      <c r="W33" s="42">
        <f t="shared" si="13"/>
        <v>0.14414414414414414</v>
      </c>
      <c r="X33" s="42">
        <f t="shared" si="13"/>
        <v>-3.2863849765258218E-2</v>
      </c>
      <c r="Y33" s="42">
        <f t="shared" si="13"/>
        <v>-0.11409395973154363</v>
      </c>
      <c r="Z33" s="42">
        <f t="shared" si="13"/>
        <v>-0.18502202643171806</v>
      </c>
      <c r="AA33" s="42">
        <f t="shared" si="13"/>
        <v>-0.42125984251968501</v>
      </c>
      <c r="AB33" s="42">
        <f t="shared" si="13"/>
        <v>-0.84951456310679607</v>
      </c>
      <c r="AC33" s="42">
        <f t="shared" si="13"/>
        <v>0.38636363636363635</v>
      </c>
      <c r="AD33" s="42">
        <f t="shared" si="13"/>
        <v>0.23783783783783785</v>
      </c>
      <c r="AE33" s="42">
        <f t="shared" si="13"/>
        <v>0.20408163265306123</v>
      </c>
      <c r="AF33" s="42">
        <f t="shared" si="34"/>
        <v>-2.3809523809523808E-2</v>
      </c>
      <c r="AG33" s="42">
        <f t="shared" si="35"/>
        <v>4.4929396662387676E-2</v>
      </c>
      <c r="AH33" s="42">
        <f t="shared" si="36"/>
        <v>-2.8255528255528257E-2</v>
      </c>
      <c r="AI33" s="42">
        <f t="shared" si="37"/>
        <v>-3.6662452591656132E-2</v>
      </c>
      <c r="AJ33" s="42">
        <f t="shared" si="38"/>
        <v>6.4304461942257224E-2</v>
      </c>
      <c r="AK33" s="42">
        <f t="shared" si="39"/>
        <v>-4.192355117139334E-2</v>
      </c>
      <c r="AL33" s="42">
        <f t="shared" si="14"/>
        <v>-0.24066924066924067</v>
      </c>
    </row>
    <row r="34" spans="2:38" ht="17.100000000000001" customHeight="1" thickBot="1" x14ac:dyDescent="0.25">
      <c r="B34" s="66" t="s">
        <v>54</v>
      </c>
      <c r="C34" s="42">
        <f t="shared" si="15"/>
        <v>-4.5929018789144051E-2</v>
      </c>
      <c r="D34" s="42">
        <f t="shared" si="16"/>
        <v>9.4147582697201013E-2</v>
      </c>
      <c r="E34" s="42">
        <f t="shared" si="17"/>
        <v>-3.6585365853658534E-2</v>
      </c>
      <c r="F34" s="42">
        <f t="shared" si="18"/>
        <v>1.0526315789473684E-2</v>
      </c>
      <c r="G34" s="42">
        <f t="shared" si="19"/>
        <v>-0.26258205689277897</v>
      </c>
      <c r="H34" s="42">
        <f t="shared" si="20"/>
        <v>-8.3720930232558138E-2</v>
      </c>
      <c r="I34" s="42">
        <f t="shared" si="21"/>
        <v>-1.5822784810126583E-2</v>
      </c>
      <c r="J34" s="42">
        <f t="shared" si="22"/>
        <v>3.125E-2</v>
      </c>
      <c r="K34" s="42">
        <f t="shared" si="23"/>
        <v>0.20771513353115728</v>
      </c>
      <c r="L34" s="42">
        <f t="shared" si="24"/>
        <v>7.1065989847715741E-2</v>
      </c>
      <c r="M34" s="42">
        <f t="shared" si="25"/>
        <v>-5.7877813504823149E-2</v>
      </c>
      <c r="N34" s="42">
        <f t="shared" si="26"/>
        <v>-0.12626262626262627</v>
      </c>
      <c r="O34" s="42">
        <f t="shared" si="27"/>
        <v>-9.8280098280098278E-3</v>
      </c>
      <c r="P34" s="42">
        <f t="shared" si="28"/>
        <v>-9.4786729857819899E-2</v>
      </c>
      <c r="Q34" s="42">
        <f t="shared" si="29"/>
        <v>8.5324232081911269E-2</v>
      </c>
      <c r="R34" s="42">
        <f t="shared" si="30"/>
        <v>4.6242774566473986E-2</v>
      </c>
      <c r="S34" s="42">
        <f t="shared" si="31"/>
        <v>-5.2109181141439205E-2</v>
      </c>
      <c r="T34" s="42">
        <f t="shared" si="32"/>
        <v>0.21465968586387435</v>
      </c>
      <c r="U34" s="42">
        <f t="shared" si="33"/>
        <v>7.2327044025157231E-2</v>
      </c>
      <c r="V34" s="42">
        <f t="shared" si="13"/>
        <v>-5.8011049723756904E-2</v>
      </c>
      <c r="W34" s="42">
        <f t="shared" si="13"/>
        <v>-2.0942408376963352E-2</v>
      </c>
      <c r="X34" s="42">
        <f t="shared" si="13"/>
        <v>-5.8189655172413791E-2</v>
      </c>
      <c r="Y34" s="42">
        <f t="shared" si="13"/>
        <v>-8.2111436950146624E-2</v>
      </c>
      <c r="Z34" s="42">
        <f t="shared" si="13"/>
        <v>1.466275659824047E-2</v>
      </c>
      <c r="AA34" s="42">
        <f t="shared" si="13"/>
        <v>-0.25668449197860965</v>
      </c>
      <c r="AB34" s="42">
        <f t="shared" si="13"/>
        <v>-0.94965675057208243</v>
      </c>
      <c r="AC34" s="42">
        <f t="shared" si="13"/>
        <v>-0.10223642172523961</v>
      </c>
      <c r="AD34" s="42">
        <f t="shared" si="13"/>
        <v>-2.8901734104046241E-3</v>
      </c>
      <c r="AE34" s="42">
        <f t="shared" si="13"/>
        <v>0.34532374100719426</v>
      </c>
      <c r="AF34" s="42">
        <f t="shared" si="34"/>
        <v>4.4303797468354432E-3</v>
      </c>
      <c r="AG34" s="42">
        <f t="shared" si="35"/>
        <v>-9.388783868935098E-2</v>
      </c>
      <c r="AH34" s="42">
        <f t="shared" si="36"/>
        <v>2.0862308762169681E-2</v>
      </c>
      <c r="AI34" s="42">
        <f t="shared" si="37"/>
        <v>-2.0435967302452314E-3</v>
      </c>
      <c r="AJ34" s="42">
        <f t="shared" si="38"/>
        <v>4.3003412969283276E-2</v>
      </c>
      <c r="AK34" s="42">
        <f t="shared" si="39"/>
        <v>-3.7958115183246072E-2</v>
      </c>
      <c r="AL34" s="42">
        <f t="shared" si="14"/>
        <v>-0.37006802721088433</v>
      </c>
    </row>
    <row r="35" spans="2:38" ht="17.100000000000001" customHeight="1" thickBot="1" x14ac:dyDescent="0.25">
      <c r="B35" s="66" t="s">
        <v>8</v>
      </c>
      <c r="C35" s="42">
        <f t="shared" si="15"/>
        <v>-3.6741214057507986E-2</v>
      </c>
      <c r="D35" s="42">
        <f t="shared" si="16"/>
        <v>-0.18333333333333332</v>
      </c>
      <c r="E35" s="42">
        <f t="shared" si="17"/>
        <v>8.3950617283950618E-2</v>
      </c>
      <c r="F35" s="42">
        <f t="shared" si="18"/>
        <v>4.1237113402061855E-2</v>
      </c>
      <c r="G35" s="42">
        <f t="shared" si="19"/>
        <v>-8.2918739635157543E-2</v>
      </c>
      <c r="H35" s="42">
        <f t="shared" si="20"/>
        <v>0.11502782931354361</v>
      </c>
      <c r="I35" s="42">
        <f t="shared" si="21"/>
        <v>7.5170842824601361E-2</v>
      </c>
      <c r="J35" s="42">
        <f t="shared" si="22"/>
        <v>1.5841584158415842E-2</v>
      </c>
      <c r="K35" s="42">
        <f t="shared" si="23"/>
        <v>-1.2658227848101266E-2</v>
      </c>
      <c r="L35" s="42">
        <f t="shared" si="24"/>
        <v>-7.3211314475873548E-2</v>
      </c>
      <c r="M35" s="42">
        <f t="shared" si="25"/>
        <v>-0.19703389830508475</v>
      </c>
      <c r="N35" s="42">
        <f t="shared" si="26"/>
        <v>-0.15984405458089668</v>
      </c>
      <c r="O35" s="42">
        <f t="shared" si="27"/>
        <v>3.6630036630036632E-2</v>
      </c>
      <c r="P35" s="42">
        <f t="shared" si="28"/>
        <v>4.4883303411131059E-2</v>
      </c>
      <c r="Q35" s="42">
        <f t="shared" si="29"/>
        <v>0.13192612137203166</v>
      </c>
      <c r="R35" s="42">
        <f t="shared" si="30"/>
        <v>0.20417633410672853</v>
      </c>
      <c r="S35" s="42">
        <f t="shared" si="31"/>
        <v>7.0671378091872791E-3</v>
      </c>
      <c r="T35" s="42">
        <f t="shared" si="32"/>
        <v>0.23024054982817868</v>
      </c>
      <c r="U35" s="42">
        <f t="shared" si="33"/>
        <v>0.13053613053613053</v>
      </c>
      <c r="V35" s="42">
        <f t="shared" si="13"/>
        <v>0.30828516377649323</v>
      </c>
      <c r="W35" s="42">
        <f t="shared" si="13"/>
        <v>0.18421052631578946</v>
      </c>
      <c r="X35" s="42">
        <f t="shared" si="13"/>
        <v>-0.11592178770949721</v>
      </c>
      <c r="Y35" s="42">
        <f t="shared" si="13"/>
        <v>-4.9484536082474224E-2</v>
      </c>
      <c r="Z35" s="42">
        <f t="shared" si="13"/>
        <v>-0.15463917525773196</v>
      </c>
      <c r="AA35" s="42">
        <f t="shared" si="13"/>
        <v>-0.3540740740740741</v>
      </c>
      <c r="AB35" s="42">
        <f t="shared" si="13"/>
        <v>-0.9273301737756714</v>
      </c>
      <c r="AC35" s="42">
        <f t="shared" si="13"/>
        <v>-0.33839479392624727</v>
      </c>
      <c r="AD35" s="42">
        <f t="shared" si="13"/>
        <v>-4.0069686411149823E-2</v>
      </c>
      <c r="AE35" s="42">
        <f t="shared" si="13"/>
        <v>0.32110091743119268</v>
      </c>
      <c r="AF35" s="42">
        <f t="shared" si="34"/>
        <v>-4.1360294117647058E-2</v>
      </c>
      <c r="AG35" s="42">
        <f t="shared" si="35"/>
        <v>2.5407478427612654E-2</v>
      </c>
      <c r="AH35" s="42">
        <f t="shared" si="36"/>
        <v>-0.10565684899485742</v>
      </c>
      <c r="AI35" s="42">
        <f t="shared" si="37"/>
        <v>9.566126502875065E-2</v>
      </c>
      <c r="AJ35" s="42">
        <f t="shared" si="38"/>
        <v>0.16889312977099236</v>
      </c>
      <c r="AK35" s="42">
        <f t="shared" si="39"/>
        <v>-4.3673469387755105E-2</v>
      </c>
      <c r="AL35" s="42">
        <f t="shared" si="14"/>
        <v>-0.42893725992317544</v>
      </c>
    </row>
    <row r="36" spans="2:38" ht="17.100000000000001" customHeight="1" thickBot="1" x14ac:dyDescent="0.25">
      <c r="B36" s="66" t="s">
        <v>9</v>
      </c>
      <c r="C36" s="42">
        <f t="shared" si="15"/>
        <v>-0.21296296296296297</v>
      </c>
      <c r="D36" s="42">
        <f t="shared" si="16"/>
        <v>-0.14615384615384616</v>
      </c>
      <c r="E36" s="42">
        <f t="shared" si="17"/>
        <v>-0.16470588235294117</v>
      </c>
      <c r="F36" s="42">
        <f t="shared" si="18"/>
        <v>-0.24545454545454545</v>
      </c>
      <c r="G36" s="42">
        <f t="shared" si="19"/>
        <v>0.74117647058823533</v>
      </c>
      <c r="H36" s="42">
        <f t="shared" si="20"/>
        <v>4.5045045045045043E-2</v>
      </c>
      <c r="I36" s="42">
        <f t="shared" si="21"/>
        <v>0.323943661971831</v>
      </c>
      <c r="J36" s="42">
        <f t="shared" si="22"/>
        <v>0.25301204819277107</v>
      </c>
      <c r="K36" s="42">
        <f t="shared" si="23"/>
        <v>-0.33783783783783783</v>
      </c>
      <c r="L36" s="42">
        <f t="shared" si="24"/>
        <v>0.23275862068965517</v>
      </c>
      <c r="M36" s="42">
        <f t="shared" si="25"/>
        <v>-9.5744680851063829E-2</v>
      </c>
      <c r="N36" s="42">
        <f t="shared" si="26"/>
        <v>7.6923076923076927E-2</v>
      </c>
      <c r="O36" s="42">
        <f t="shared" si="27"/>
        <v>0.43877551020408162</v>
      </c>
      <c r="P36" s="42">
        <f t="shared" si="28"/>
        <v>3.4965034965034968E-2</v>
      </c>
      <c r="Q36" s="42">
        <f t="shared" si="29"/>
        <v>0.18823529411764706</v>
      </c>
      <c r="R36" s="42">
        <f t="shared" si="30"/>
        <v>2.6785714285714284E-2</v>
      </c>
      <c r="S36" s="42">
        <f t="shared" si="31"/>
        <v>-0.27659574468085107</v>
      </c>
      <c r="T36" s="42">
        <f t="shared" si="32"/>
        <v>-0.11486486486486487</v>
      </c>
      <c r="U36" s="42">
        <f t="shared" si="33"/>
        <v>-6.9306930693069313E-2</v>
      </c>
      <c r="V36" s="42">
        <f t="shared" si="13"/>
        <v>-0.13043478260869565</v>
      </c>
      <c r="W36" s="42">
        <f t="shared" si="13"/>
        <v>8.8235294117647065E-2</v>
      </c>
      <c r="X36" s="42">
        <f t="shared" si="13"/>
        <v>0</v>
      </c>
      <c r="Y36" s="42">
        <f t="shared" si="13"/>
        <v>-3.1914893617021274E-2</v>
      </c>
      <c r="Z36" s="42">
        <f t="shared" si="13"/>
        <v>-0.05</v>
      </c>
      <c r="AA36" s="42">
        <f t="shared" si="13"/>
        <v>-0.14414414414414414</v>
      </c>
      <c r="AB36" s="42">
        <f t="shared" si="13"/>
        <v>-0.66412213740458015</v>
      </c>
      <c r="AC36" s="42">
        <f t="shared" si="13"/>
        <v>9.8901098901098897E-2</v>
      </c>
      <c r="AD36" s="42">
        <f t="shared" si="13"/>
        <v>0.38947368421052631</v>
      </c>
      <c r="AE36" s="42">
        <f t="shared" si="13"/>
        <v>0.18947368421052632</v>
      </c>
      <c r="AF36" s="42">
        <f t="shared" si="34"/>
        <v>-0.19168591224018475</v>
      </c>
      <c r="AG36" s="42">
        <f t="shared" si="35"/>
        <v>0.32</v>
      </c>
      <c r="AH36" s="42">
        <f t="shared" si="36"/>
        <v>-5.1948051948051951E-2</v>
      </c>
      <c r="AI36" s="42">
        <f t="shared" si="37"/>
        <v>0.15296803652968036</v>
      </c>
      <c r="AJ36" s="42">
        <f t="shared" si="38"/>
        <v>-0.15445544554455445</v>
      </c>
      <c r="AK36" s="42">
        <f t="shared" si="39"/>
        <v>2.34192037470726E-3</v>
      </c>
      <c r="AL36" s="42">
        <f t="shared" si="14"/>
        <v>-0.13317757009345793</v>
      </c>
    </row>
    <row r="37" spans="2:38" ht="17.100000000000001" customHeight="1" thickBot="1" x14ac:dyDescent="0.25">
      <c r="B37" s="66" t="s">
        <v>61</v>
      </c>
      <c r="C37" s="42">
        <f t="shared" si="15"/>
        <v>-8.1140350877192985E-2</v>
      </c>
      <c r="D37" s="42">
        <f t="shared" si="16"/>
        <v>-6.3965884861407248E-3</v>
      </c>
      <c r="E37" s="42">
        <f t="shared" si="17"/>
        <v>-4.7337278106508875E-2</v>
      </c>
      <c r="F37" s="42">
        <f t="shared" si="18"/>
        <v>-0.11737089201877934</v>
      </c>
      <c r="G37" s="42">
        <f t="shared" si="19"/>
        <v>-5.0119331742243436E-2</v>
      </c>
      <c r="H37" s="42">
        <f t="shared" si="20"/>
        <v>-0.13948497854077252</v>
      </c>
      <c r="I37" s="42">
        <f t="shared" si="21"/>
        <v>-0.19254658385093168</v>
      </c>
      <c r="J37" s="42">
        <f t="shared" si="22"/>
        <v>-6.6489361702127658E-2</v>
      </c>
      <c r="K37" s="42">
        <f t="shared" si="23"/>
        <v>6.030150753768844E-2</v>
      </c>
      <c r="L37" s="42">
        <f t="shared" si="24"/>
        <v>0.15211970074812967</v>
      </c>
      <c r="M37" s="42">
        <f t="shared" si="25"/>
        <v>0.12692307692307692</v>
      </c>
      <c r="N37" s="42">
        <f t="shared" si="26"/>
        <v>6.5527065527065526E-2</v>
      </c>
      <c r="O37" s="42">
        <f t="shared" si="27"/>
        <v>-6.1611374407582936E-2</v>
      </c>
      <c r="P37" s="42">
        <f t="shared" si="28"/>
        <v>-4.329004329004329E-3</v>
      </c>
      <c r="Q37" s="42">
        <f t="shared" si="29"/>
        <v>0.13310580204778158</v>
      </c>
      <c r="R37" s="42">
        <f t="shared" si="30"/>
        <v>0.25668449197860965</v>
      </c>
      <c r="S37" s="42">
        <f t="shared" si="31"/>
        <v>0.12121212121212122</v>
      </c>
      <c r="T37" s="42">
        <f t="shared" si="32"/>
        <v>-0.10217391304347827</v>
      </c>
      <c r="U37" s="42">
        <f t="shared" si="33"/>
        <v>-1.5060240963855422E-2</v>
      </c>
      <c r="V37" s="42">
        <f t="shared" si="13"/>
        <v>-4.2553191489361703E-3</v>
      </c>
      <c r="W37" s="42">
        <f t="shared" si="13"/>
        <v>0.1463963963963964</v>
      </c>
      <c r="X37" s="42">
        <f t="shared" si="13"/>
        <v>-3.1476997578692496E-2</v>
      </c>
      <c r="Y37" s="42">
        <f t="shared" si="13"/>
        <v>-7.3394495412844041E-2</v>
      </c>
      <c r="Z37" s="42">
        <f t="shared" si="13"/>
        <v>-8.9743589743589744E-2</v>
      </c>
      <c r="AA37" s="42">
        <f t="shared" si="13"/>
        <v>-0.31630648330058941</v>
      </c>
      <c r="AB37" s="42">
        <f t="shared" si="13"/>
        <v>-0.74750000000000005</v>
      </c>
      <c r="AC37" s="42">
        <f t="shared" si="13"/>
        <v>0.15511551155115511</v>
      </c>
      <c r="AD37" s="42">
        <f t="shared" si="13"/>
        <v>7.2769953051643188E-2</v>
      </c>
      <c r="AE37" s="42">
        <f t="shared" si="13"/>
        <v>8.6206896551724137E-3</v>
      </c>
      <c r="AF37" s="42">
        <f t="shared" si="34"/>
        <v>-6.2759029011249259E-2</v>
      </c>
      <c r="AG37" s="42">
        <f t="shared" si="35"/>
        <v>-0.10928616550852811</v>
      </c>
      <c r="AH37" s="42">
        <f t="shared" si="36"/>
        <v>0.1</v>
      </c>
      <c r="AI37" s="42">
        <f t="shared" si="37"/>
        <v>6.8987749838813672E-2</v>
      </c>
      <c r="AJ37" s="42">
        <f t="shared" si="38"/>
        <v>-3.6188178528347406E-3</v>
      </c>
      <c r="AK37" s="42">
        <f t="shared" si="39"/>
        <v>-8.4745762711864406E-3</v>
      </c>
      <c r="AL37" s="42">
        <f t="shared" si="14"/>
        <v>-0.23321123321123322</v>
      </c>
    </row>
    <row r="38" spans="2:38" ht="17.100000000000001" customHeight="1" thickBot="1" x14ac:dyDescent="0.25">
      <c r="B38" s="66" t="s">
        <v>56</v>
      </c>
      <c r="C38" s="42">
        <f t="shared" si="15"/>
        <v>-0.15</v>
      </c>
      <c r="D38" s="42">
        <f t="shared" si="16"/>
        <v>-0.14714714714714713</v>
      </c>
      <c r="E38" s="42">
        <f t="shared" si="17"/>
        <v>-0.16250000000000001</v>
      </c>
      <c r="F38" s="42">
        <f t="shared" si="18"/>
        <v>-0.13432835820895522</v>
      </c>
      <c r="G38" s="42">
        <f t="shared" si="19"/>
        <v>9.1911764705882359E-2</v>
      </c>
      <c r="H38" s="42">
        <f t="shared" si="20"/>
        <v>0.12676056338028169</v>
      </c>
      <c r="I38" s="42">
        <f t="shared" si="21"/>
        <v>0.13432835820895522</v>
      </c>
      <c r="J38" s="42">
        <f t="shared" si="22"/>
        <v>0.1206896551724138</v>
      </c>
      <c r="K38" s="42">
        <f t="shared" si="23"/>
        <v>-0.16835016835016836</v>
      </c>
      <c r="L38" s="42">
        <f t="shared" si="24"/>
        <v>-6.25E-2</v>
      </c>
      <c r="M38" s="42">
        <f t="shared" si="25"/>
        <v>-0.16228070175438597</v>
      </c>
      <c r="N38" s="42">
        <f t="shared" si="26"/>
        <v>7.6923076923076927E-2</v>
      </c>
      <c r="O38" s="42">
        <f t="shared" si="27"/>
        <v>0.22267206477732793</v>
      </c>
      <c r="P38" s="42">
        <f t="shared" si="28"/>
        <v>0.17333333333333334</v>
      </c>
      <c r="Q38" s="42">
        <f t="shared" si="29"/>
        <v>0.13612565445026178</v>
      </c>
      <c r="R38" s="42">
        <f t="shared" si="30"/>
        <v>7.4999999999999997E-2</v>
      </c>
      <c r="S38" s="42">
        <f t="shared" si="31"/>
        <v>0.12582781456953643</v>
      </c>
      <c r="T38" s="42">
        <f t="shared" si="32"/>
        <v>4.8295454545454544E-2</v>
      </c>
      <c r="U38" s="42">
        <f t="shared" si="33"/>
        <v>0.25345622119815669</v>
      </c>
      <c r="V38" s="42">
        <f t="shared" si="13"/>
        <v>9.9667774086378738E-2</v>
      </c>
      <c r="W38" s="42">
        <f t="shared" si="13"/>
        <v>-0.11176470588235295</v>
      </c>
      <c r="X38" s="42">
        <f t="shared" si="13"/>
        <v>-0.11382113821138211</v>
      </c>
      <c r="Y38" s="42">
        <f t="shared" si="13"/>
        <v>-0.24264705882352941</v>
      </c>
      <c r="Z38" s="42">
        <f t="shared" si="13"/>
        <v>-6.6465256797583083E-2</v>
      </c>
      <c r="AA38" s="42">
        <f t="shared" si="13"/>
        <v>-0.20529801324503311</v>
      </c>
      <c r="AB38" s="42">
        <f t="shared" si="13"/>
        <v>-0.86238532110091748</v>
      </c>
      <c r="AC38" s="42">
        <f t="shared" si="13"/>
        <v>-0.10679611650485436</v>
      </c>
      <c r="AD38" s="42">
        <f t="shared" si="13"/>
        <v>-0.22653721682847897</v>
      </c>
      <c r="AE38" s="42">
        <f t="shared" si="13"/>
        <v>0.15833333333333333</v>
      </c>
      <c r="AF38" s="42">
        <f t="shared" si="34"/>
        <v>-0.14814814814814814</v>
      </c>
      <c r="AG38" s="42">
        <f t="shared" si="35"/>
        <v>0.11729019211324571</v>
      </c>
      <c r="AH38" s="42">
        <f t="shared" si="36"/>
        <v>-7.8733031674208143E-2</v>
      </c>
      <c r="AI38" s="42">
        <f t="shared" si="37"/>
        <v>0.15127701375245581</v>
      </c>
      <c r="AJ38" s="42">
        <f t="shared" si="38"/>
        <v>0.11945392491467577</v>
      </c>
      <c r="AK38" s="42">
        <f t="shared" si="39"/>
        <v>-0.12804878048780488</v>
      </c>
      <c r="AL38" s="42">
        <f t="shared" si="14"/>
        <v>-0.38111888111888109</v>
      </c>
    </row>
    <row r="39" spans="2:38" ht="17.100000000000001" customHeight="1" thickBot="1" x14ac:dyDescent="0.25">
      <c r="B39" s="66" t="s">
        <v>29</v>
      </c>
      <c r="C39" s="42">
        <f t="shared" si="15"/>
        <v>-0.16220375500153894</v>
      </c>
      <c r="D39" s="42">
        <f t="shared" si="16"/>
        <v>-6.4960629921259838E-2</v>
      </c>
      <c r="E39" s="42">
        <f t="shared" si="17"/>
        <v>-4.6969696969696967E-2</v>
      </c>
      <c r="F39" s="42">
        <f t="shared" si="18"/>
        <v>3.937007874015748E-3</v>
      </c>
      <c r="G39" s="42">
        <f t="shared" si="19"/>
        <v>-2.9390154298310064E-3</v>
      </c>
      <c r="H39" s="42">
        <f t="shared" si="20"/>
        <v>-6.7017543859649129E-2</v>
      </c>
      <c r="I39" s="42">
        <f t="shared" si="21"/>
        <v>-1.5898251192368838E-2</v>
      </c>
      <c r="J39" s="42">
        <f t="shared" si="22"/>
        <v>-3.7254901960784313E-2</v>
      </c>
      <c r="K39" s="42">
        <f t="shared" si="23"/>
        <v>-9.7641857037582908E-2</v>
      </c>
      <c r="L39" s="42">
        <f t="shared" si="24"/>
        <v>-8.6498683715682586E-3</v>
      </c>
      <c r="M39" s="42">
        <f t="shared" si="25"/>
        <v>-6.3004846526655903E-2</v>
      </c>
      <c r="N39" s="42">
        <f t="shared" si="26"/>
        <v>-0.12586558044806517</v>
      </c>
      <c r="O39" s="42">
        <f t="shared" si="27"/>
        <v>-1.1024908125765618E-2</v>
      </c>
      <c r="P39" s="42">
        <f t="shared" si="28"/>
        <v>-0.11153262518968134</v>
      </c>
      <c r="Q39" s="42">
        <f t="shared" si="29"/>
        <v>-3.793103448275862E-2</v>
      </c>
      <c r="R39" s="42">
        <f t="shared" si="30"/>
        <v>1.8639328984156569E-2</v>
      </c>
      <c r="S39" s="42">
        <f t="shared" si="31"/>
        <v>-2.3121387283236993E-2</v>
      </c>
      <c r="T39" s="42">
        <f t="shared" si="32"/>
        <v>0.10546541417591802</v>
      </c>
      <c r="U39" s="42">
        <f t="shared" si="33"/>
        <v>3.8231780167264036E-2</v>
      </c>
      <c r="V39" s="42">
        <f t="shared" si="13"/>
        <v>-9.1491308325709062E-4</v>
      </c>
      <c r="W39" s="42">
        <f t="shared" si="13"/>
        <v>-8.0304311073541839E-3</v>
      </c>
      <c r="X39" s="42">
        <f t="shared" si="13"/>
        <v>-0.1100811123986095</v>
      </c>
      <c r="Y39" s="42">
        <f t="shared" si="13"/>
        <v>-0.1144994246260069</v>
      </c>
      <c r="Z39" s="42">
        <f t="shared" si="13"/>
        <v>2.4267399267399268E-2</v>
      </c>
      <c r="AA39" s="42">
        <f t="shared" si="13"/>
        <v>-0.33063485300383466</v>
      </c>
      <c r="AB39" s="42">
        <f t="shared" si="13"/>
        <v>-0.94835069444444442</v>
      </c>
      <c r="AC39" s="42">
        <f t="shared" si="13"/>
        <v>-0.46718648473034435</v>
      </c>
      <c r="AD39" s="42">
        <f t="shared" si="13"/>
        <v>-0.23960661600357622</v>
      </c>
      <c r="AE39" s="42">
        <f t="shared" si="13"/>
        <v>0.16804583068109485</v>
      </c>
      <c r="AF39" s="42">
        <f t="shared" si="34"/>
        <v>-7.46972358324859E-2</v>
      </c>
      <c r="AG39" s="42">
        <f t="shared" si="35"/>
        <v>-3.237086622040164E-2</v>
      </c>
      <c r="AH39" s="42">
        <f t="shared" si="36"/>
        <v>-7.3722250903458963E-2</v>
      </c>
      <c r="AI39" s="42">
        <f t="shared" si="37"/>
        <v>-3.8680191728904245E-2</v>
      </c>
      <c r="AJ39" s="42">
        <f t="shared" si="38"/>
        <v>2.9336734693877552E-2</v>
      </c>
      <c r="AK39" s="42">
        <f t="shared" si="39"/>
        <v>-5.0692801622169652E-2</v>
      </c>
      <c r="AL39" s="42">
        <f t="shared" si="14"/>
        <v>-0.50029666548000473</v>
      </c>
    </row>
    <row r="40" spans="2:38" ht="17.100000000000001" customHeight="1" thickBot="1" x14ac:dyDescent="0.25">
      <c r="B40" s="66" t="s">
        <v>55</v>
      </c>
      <c r="C40" s="42">
        <f t="shared" si="15"/>
        <v>-0.19290465631929046</v>
      </c>
      <c r="D40" s="42">
        <f t="shared" si="16"/>
        <v>-1.73992673992674E-2</v>
      </c>
      <c r="E40" s="42">
        <f t="shared" si="17"/>
        <v>-3.3290653008962869E-2</v>
      </c>
      <c r="F40" s="42">
        <f t="shared" si="18"/>
        <v>7.4626865671641784E-2</v>
      </c>
      <c r="G40" s="42">
        <f t="shared" si="19"/>
        <v>-3.6630036630036632E-2</v>
      </c>
      <c r="H40" s="42">
        <f t="shared" si="20"/>
        <v>2.3299161230195712E-2</v>
      </c>
      <c r="I40" s="42">
        <f t="shared" si="21"/>
        <v>0.10066225165562914</v>
      </c>
      <c r="J40" s="42">
        <f t="shared" si="22"/>
        <v>4.4642857142857144E-2</v>
      </c>
      <c r="K40" s="42">
        <f t="shared" si="23"/>
        <v>4.5627376425855515E-2</v>
      </c>
      <c r="L40" s="42">
        <f t="shared" si="24"/>
        <v>0.12841530054644809</v>
      </c>
      <c r="M40" s="42">
        <f t="shared" si="25"/>
        <v>-5.7761732851985562E-2</v>
      </c>
      <c r="N40" s="42">
        <f t="shared" si="26"/>
        <v>-0.11301044634377967</v>
      </c>
      <c r="O40" s="42">
        <f t="shared" si="27"/>
        <v>1.5454545454545455E-2</v>
      </c>
      <c r="P40" s="42">
        <f t="shared" si="28"/>
        <v>-8.6359967715899918E-2</v>
      </c>
      <c r="Q40" s="42">
        <f t="shared" si="29"/>
        <v>6.3856960408684551E-3</v>
      </c>
      <c r="R40" s="42">
        <f t="shared" si="30"/>
        <v>0.17451820128479659</v>
      </c>
      <c r="S40" s="42">
        <f t="shared" si="31"/>
        <v>7.5201432408236346E-2</v>
      </c>
      <c r="T40" s="42">
        <f t="shared" si="32"/>
        <v>7.0671378091872794E-2</v>
      </c>
      <c r="U40" s="42">
        <f t="shared" si="33"/>
        <v>0.1383248730964467</v>
      </c>
      <c r="V40" s="42">
        <f t="shared" si="13"/>
        <v>7.1103008204193255E-2</v>
      </c>
      <c r="W40" s="42">
        <f t="shared" si="13"/>
        <v>5.4954204829308906E-2</v>
      </c>
      <c r="X40" s="42">
        <f t="shared" si="13"/>
        <v>-1.4851485148514851E-2</v>
      </c>
      <c r="Y40" s="42">
        <f t="shared" si="13"/>
        <v>-1.7837235228539576E-2</v>
      </c>
      <c r="Z40" s="42">
        <f t="shared" si="13"/>
        <v>-2.6382978723404255E-2</v>
      </c>
      <c r="AA40" s="42">
        <f t="shared" si="13"/>
        <v>-0.2841357537490134</v>
      </c>
      <c r="AB40" s="42">
        <f t="shared" si="13"/>
        <v>-0.89028475711892796</v>
      </c>
      <c r="AC40" s="42">
        <f t="shared" si="13"/>
        <v>-0.16118047673098751</v>
      </c>
      <c r="AD40" s="42">
        <f t="shared" si="13"/>
        <v>-0.13636363636363635</v>
      </c>
      <c r="AE40" s="42">
        <f t="shared" si="13"/>
        <v>0.13009922822491732</v>
      </c>
      <c r="AF40" s="42">
        <f t="shared" si="34"/>
        <v>-5.6676272814601344E-2</v>
      </c>
      <c r="AG40" s="42">
        <f t="shared" si="35"/>
        <v>2.6985743380855399E-2</v>
      </c>
      <c r="AH40" s="42">
        <f t="shared" si="36"/>
        <v>5.4536440257808624E-3</v>
      </c>
      <c r="AI40" s="42">
        <f t="shared" si="37"/>
        <v>1.9230769230769232E-2</v>
      </c>
      <c r="AJ40" s="42">
        <f t="shared" si="38"/>
        <v>8.4905660377358486E-2</v>
      </c>
      <c r="AK40" s="42">
        <f t="shared" si="39"/>
        <v>2.2296544035674471E-4</v>
      </c>
      <c r="AL40" s="42">
        <f t="shared" si="14"/>
        <v>-0.38363798484172984</v>
      </c>
    </row>
    <row r="41" spans="2:38" ht="17.100000000000001" customHeight="1" thickBot="1" x14ac:dyDescent="0.25">
      <c r="B41" s="66" t="s">
        <v>24</v>
      </c>
      <c r="C41" s="42">
        <f t="shared" si="15"/>
        <v>-0.12389380530973451</v>
      </c>
      <c r="D41" s="42">
        <f t="shared" si="16"/>
        <v>0.43243243243243246</v>
      </c>
      <c r="E41" s="42">
        <f t="shared" si="17"/>
        <v>0.24193548387096775</v>
      </c>
      <c r="F41" s="42">
        <f t="shared" si="18"/>
        <v>-4.2105263157894736E-2</v>
      </c>
      <c r="G41" s="42">
        <f t="shared" si="19"/>
        <v>4.0404040404040407E-2</v>
      </c>
      <c r="H41" s="42">
        <f t="shared" si="20"/>
        <v>-0.18867924528301888</v>
      </c>
      <c r="I41" s="42">
        <f t="shared" si="21"/>
        <v>-0.27272727272727271</v>
      </c>
      <c r="J41" s="42">
        <f t="shared" si="22"/>
        <v>-2.197802197802198E-2</v>
      </c>
      <c r="K41" s="42">
        <f t="shared" si="23"/>
        <v>9.7087378640776691E-3</v>
      </c>
      <c r="L41" s="42">
        <f t="shared" si="24"/>
        <v>0.2558139534883721</v>
      </c>
      <c r="M41" s="42">
        <f t="shared" si="25"/>
        <v>0.14285714285714285</v>
      </c>
      <c r="N41" s="42">
        <f t="shared" si="26"/>
        <v>0.21348314606741572</v>
      </c>
      <c r="O41" s="42">
        <f t="shared" si="27"/>
        <v>-4.807692307692308E-2</v>
      </c>
      <c r="P41" s="42">
        <f t="shared" si="28"/>
        <v>3.7037037037037035E-2</v>
      </c>
      <c r="Q41" s="42">
        <f t="shared" si="29"/>
        <v>0.203125</v>
      </c>
      <c r="R41" s="42">
        <f t="shared" si="30"/>
        <v>-4.6296296296296294E-2</v>
      </c>
      <c r="S41" s="42">
        <f t="shared" si="31"/>
        <v>-2.0202020202020204E-2</v>
      </c>
      <c r="T41" s="42">
        <f t="shared" si="32"/>
        <v>0.30357142857142855</v>
      </c>
      <c r="U41" s="42">
        <f t="shared" si="33"/>
        <v>0</v>
      </c>
      <c r="V41" s="42">
        <f t="shared" si="13"/>
        <v>4.8543689320388349E-2</v>
      </c>
      <c r="W41" s="42">
        <f t="shared" si="13"/>
        <v>0.25773195876288657</v>
      </c>
      <c r="X41" s="42">
        <f t="shared" si="13"/>
        <v>-0.26027397260273971</v>
      </c>
      <c r="Y41" s="42">
        <f t="shared" si="13"/>
        <v>-7.792207792207792E-2</v>
      </c>
      <c r="Z41" s="42">
        <f t="shared" si="13"/>
        <v>9.2592592592592587E-3</v>
      </c>
      <c r="AA41" s="42">
        <f t="shared" si="13"/>
        <v>-0.34426229508196721</v>
      </c>
      <c r="AB41" s="42">
        <f t="shared" si="13"/>
        <v>-0.92592592592592593</v>
      </c>
      <c r="AC41" s="42">
        <f t="shared" si="13"/>
        <v>-0.22535211267605634</v>
      </c>
      <c r="AD41" s="42">
        <f t="shared" si="13"/>
        <v>-0.14678899082568808</v>
      </c>
      <c r="AE41" s="42">
        <f t="shared" si="13"/>
        <v>0.17499999999999999</v>
      </c>
      <c r="AF41" s="42">
        <f t="shared" si="34"/>
        <v>8.4302325581395346E-2</v>
      </c>
      <c r="AG41" s="42">
        <f t="shared" si="35"/>
        <v>-0.10455764075067024</v>
      </c>
      <c r="AH41" s="42">
        <f t="shared" si="36"/>
        <v>0.1497005988023952</v>
      </c>
      <c r="AI41" s="42">
        <f t="shared" si="37"/>
        <v>1.8229166666666668E-2</v>
      </c>
      <c r="AJ41" s="42">
        <f t="shared" si="38"/>
        <v>9.4629156010230184E-2</v>
      </c>
      <c r="AK41" s="42">
        <f t="shared" si="39"/>
        <v>-4.2056074766355138E-2</v>
      </c>
      <c r="AL41" s="42">
        <f t="shared" si="14"/>
        <v>-0.42439024390243901</v>
      </c>
    </row>
    <row r="42" spans="2:38" ht="17.100000000000001" customHeight="1" thickBot="1" x14ac:dyDescent="0.25">
      <c r="B42" s="66" t="s">
        <v>10</v>
      </c>
      <c r="C42" s="42">
        <f t="shared" si="15"/>
        <v>-8.6767895878524945E-2</v>
      </c>
      <c r="D42" s="42">
        <f t="shared" si="16"/>
        <v>-1.8058690744920992E-2</v>
      </c>
      <c r="E42" s="42">
        <f t="shared" si="17"/>
        <v>-9.7643097643097643E-2</v>
      </c>
      <c r="F42" s="42">
        <f t="shared" si="18"/>
        <v>5.8536585365853662E-2</v>
      </c>
      <c r="G42" s="42">
        <f t="shared" si="19"/>
        <v>-4.9881235154394299E-2</v>
      </c>
      <c r="H42" s="42">
        <f t="shared" si="20"/>
        <v>4.1379310344827586E-2</v>
      </c>
      <c r="I42" s="42">
        <f t="shared" si="21"/>
        <v>0.11194029850746269</v>
      </c>
      <c r="J42" s="42">
        <f t="shared" si="22"/>
        <v>-0.17972350230414746</v>
      </c>
      <c r="K42" s="42">
        <f t="shared" si="23"/>
        <v>-2.5000000000000001E-3</v>
      </c>
      <c r="L42" s="42">
        <f t="shared" si="24"/>
        <v>-7.0640176600441501E-2</v>
      </c>
      <c r="M42" s="42">
        <f t="shared" si="25"/>
        <v>0</v>
      </c>
      <c r="N42" s="42">
        <f t="shared" si="26"/>
        <v>0.19662921348314608</v>
      </c>
      <c r="O42" s="42">
        <f t="shared" si="27"/>
        <v>0.13533834586466165</v>
      </c>
      <c r="P42" s="42">
        <f t="shared" si="28"/>
        <v>0.1330166270783848</v>
      </c>
      <c r="Q42" s="42">
        <f t="shared" si="29"/>
        <v>-4.0268456375838924E-2</v>
      </c>
      <c r="R42" s="42">
        <f t="shared" si="30"/>
        <v>-7.0422535211267607E-3</v>
      </c>
      <c r="S42" s="42">
        <f t="shared" si="31"/>
        <v>-0.54966887417218546</v>
      </c>
      <c r="T42" s="42">
        <f t="shared" si="32"/>
        <v>-0.48846960167714887</v>
      </c>
      <c r="U42" s="42">
        <f t="shared" si="33"/>
        <v>0.1048951048951049</v>
      </c>
      <c r="V42" s="42">
        <f t="shared" si="13"/>
        <v>0.13711583924349882</v>
      </c>
      <c r="W42" s="42">
        <f t="shared" si="13"/>
        <v>1.4754901960784315</v>
      </c>
      <c r="X42" s="42">
        <f t="shared" si="13"/>
        <v>1.0532786885245902</v>
      </c>
      <c r="Y42" s="42">
        <f t="shared" si="13"/>
        <v>0.14556962025316456</v>
      </c>
      <c r="Z42" s="42">
        <f t="shared" si="13"/>
        <v>-0.10187110187110188</v>
      </c>
      <c r="AA42" s="42">
        <f t="shared" si="13"/>
        <v>-0.29108910891089107</v>
      </c>
      <c r="AB42" s="42">
        <f t="shared" si="13"/>
        <v>-0.86027944111776444</v>
      </c>
      <c r="AC42" s="42">
        <f t="shared" si="13"/>
        <v>-0.19060773480662985</v>
      </c>
      <c r="AD42" s="42">
        <f t="shared" si="13"/>
        <v>-6.9444444444444441E-3</v>
      </c>
      <c r="AE42" s="42">
        <f t="shared" si="13"/>
        <v>-1.6759776536312849E-2</v>
      </c>
      <c r="AF42" s="42">
        <f t="shared" si="34"/>
        <v>-3.2898820608317815E-2</v>
      </c>
      <c r="AG42" s="42">
        <f t="shared" si="35"/>
        <v>-3.2734274711168167E-2</v>
      </c>
      <c r="AH42" s="42">
        <f t="shared" si="36"/>
        <v>2.4552090245520901E-2</v>
      </c>
      <c r="AI42" s="42">
        <f t="shared" si="37"/>
        <v>6.1528497409326421E-2</v>
      </c>
      <c r="AJ42" s="42">
        <f t="shared" si="38"/>
        <v>-0.24039048200122026</v>
      </c>
      <c r="AK42" s="42">
        <f t="shared" si="39"/>
        <v>0.44578313253012047</v>
      </c>
      <c r="AL42" s="42">
        <f t="shared" si="14"/>
        <v>-0.3611111111111111</v>
      </c>
    </row>
    <row r="43" spans="2:38" ht="17.100000000000001" customHeight="1" thickBot="1" x14ac:dyDescent="0.25">
      <c r="B43" s="66" t="s">
        <v>297</v>
      </c>
      <c r="C43" s="42">
        <f t="shared" si="15"/>
        <v>-8.4415584415584409E-3</v>
      </c>
      <c r="D43" s="42">
        <f t="shared" si="16"/>
        <v>-0.15087281795511223</v>
      </c>
      <c r="E43" s="42">
        <f t="shared" si="17"/>
        <v>-5.123152709359606E-2</v>
      </c>
      <c r="F43" s="42">
        <f t="shared" si="18"/>
        <v>9.1104734576757537E-2</v>
      </c>
      <c r="G43" s="42">
        <f t="shared" si="19"/>
        <v>6.4833005893909626E-2</v>
      </c>
      <c r="H43" s="42">
        <f t="shared" si="20"/>
        <v>3.5976505139500736E-2</v>
      </c>
      <c r="I43" s="42">
        <f t="shared" si="21"/>
        <v>2.284527518172378E-2</v>
      </c>
      <c r="J43" s="42">
        <f t="shared" si="22"/>
        <v>-0.17422748191978962</v>
      </c>
      <c r="K43" s="42">
        <f t="shared" si="23"/>
        <v>-0.24600246002460024</v>
      </c>
      <c r="L43" s="42">
        <f t="shared" si="24"/>
        <v>-8.9298369950389797E-2</v>
      </c>
      <c r="M43" s="42">
        <f t="shared" si="25"/>
        <v>-1.5228426395939087E-2</v>
      </c>
      <c r="N43" s="42">
        <f t="shared" si="26"/>
        <v>1.8312101910828025E-2</v>
      </c>
      <c r="O43" s="42">
        <f t="shared" si="27"/>
        <v>9.7879282218597069E-2</v>
      </c>
      <c r="P43" s="42">
        <f t="shared" si="28"/>
        <v>4.5914396887159536E-2</v>
      </c>
      <c r="Q43" s="42">
        <f t="shared" si="29"/>
        <v>3.4020618556701028E-2</v>
      </c>
      <c r="R43" s="42">
        <f t="shared" si="30"/>
        <v>2.2673964034401875E-2</v>
      </c>
      <c r="S43" s="42">
        <f t="shared" si="31"/>
        <v>3.9375928677563149E-2</v>
      </c>
      <c r="T43" s="42">
        <f t="shared" si="32"/>
        <v>9.1517857142857137E-2</v>
      </c>
      <c r="U43" s="42">
        <f t="shared" si="33"/>
        <v>6.979062811565304E-3</v>
      </c>
      <c r="V43" s="42">
        <f t="shared" si="13"/>
        <v>-2.0642201834862386E-2</v>
      </c>
      <c r="W43" s="42">
        <f t="shared" si="13"/>
        <v>-5.003573981415297E-3</v>
      </c>
      <c r="X43" s="42">
        <f t="shared" si="13"/>
        <v>-0.1111111111111111</v>
      </c>
      <c r="Y43" s="42">
        <f t="shared" si="13"/>
        <v>-6.8316831683168322E-2</v>
      </c>
      <c r="Z43" s="42">
        <f t="shared" si="13"/>
        <v>-5.3864168618266976E-2</v>
      </c>
      <c r="AA43" s="42">
        <f t="shared" si="13"/>
        <v>-0.42456896551724138</v>
      </c>
      <c r="AB43" s="42">
        <f t="shared" si="13"/>
        <v>-0.9225460122699386</v>
      </c>
      <c r="AC43" s="42">
        <f t="shared" si="13"/>
        <v>-0.41232731137088202</v>
      </c>
      <c r="AD43" s="42">
        <f t="shared" si="13"/>
        <v>-0.22194719471947194</v>
      </c>
      <c r="AE43" s="42">
        <f t="shared" si="13"/>
        <v>5.742821473158552E-2</v>
      </c>
      <c r="AF43" s="42">
        <f t="shared" si="34"/>
        <v>-3.2414910858995137E-2</v>
      </c>
      <c r="AG43" s="42">
        <f t="shared" si="35"/>
        <v>-1.7680997580495069E-2</v>
      </c>
      <c r="AH43" s="42">
        <f t="shared" si="36"/>
        <v>-9.8143236074270557E-2</v>
      </c>
      <c r="AI43" s="42">
        <f t="shared" si="37"/>
        <v>5.0630252100840337E-2</v>
      </c>
      <c r="AJ43" s="42">
        <f t="shared" si="38"/>
        <v>3.1193761247750449E-2</v>
      </c>
      <c r="AK43" s="42">
        <f t="shared" si="39"/>
        <v>-5.972464611208067E-2</v>
      </c>
      <c r="AL43" s="42">
        <f t="shared" si="14"/>
        <v>-0.50546504433903894</v>
      </c>
    </row>
    <row r="44" spans="2:38" ht="17.100000000000001" customHeight="1" thickBot="1" x14ac:dyDescent="0.25">
      <c r="B44" s="66" t="s">
        <v>298</v>
      </c>
      <c r="C44" s="42">
        <f t="shared" si="15"/>
        <v>-0.21587301587301588</v>
      </c>
      <c r="D44" s="42">
        <f t="shared" si="16"/>
        <v>-0.22895622895622897</v>
      </c>
      <c r="E44" s="42">
        <f t="shared" si="17"/>
        <v>3.7037037037037035E-2</v>
      </c>
      <c r="F44" s="42">
        <f t="shared" si="18"/>
        <v>-9.583333333333334E-2</v>
      </c>
      <c r="G44" s="42">
        <f t="shared" si="19"/>
        <v>-0.10931174089068826</v>
      </c>
      <c r="H44" s="42">
        <f t="shared" si="20"/>
        <v>-4.8034934497816595E-2</v>
      </c>
      <c r="I44" s="42">
        <f t="shared" si="21"/>
        <v>-7.7380952380952384E-2</v>
      </c>
      <c r="J44" s="42">
        <f t="shared" si="22"/>
        <v>7.3732718894009217E-2</v>
      </c>
      <c r="K44" s="42">
        <f t="shared" si="23"/>
        <v>-9.5454545454545459E-2</v>
      </c>
      <c r="L44" s="42">
        <f t="shared" si="24"/>
        <v>0.11467889908256881</v>
      </c>
      <c r="M44" s="42">
        <f t="shared" si="25"/>
        <v>0.21935483870967742</v>
      </c>
      <c r="N44" s="42">
        <f t="shared" si="26"/>
        <v>0</v>
      </c>
      <c r="O44" s="42">
        <f t="shared" si="27"/>
        <v>0.33668341708542715</v>
      </c>
      <c r="P44" s="42">
        <f t="shared" si="28"/>
        <v>0.2880658436213992</v>
      </c>
      <c r="Q44" s="42">
        <f t="shared" si="29"/>
        <v>9.5238095238095233E-2</v>
      </c>
      <c r="R44" s="42">
        <f t="shared" si="30"/>
        <v>0.38197424892703863</v>
      </c>
      <c r="S44" s="42">
        <f t="shared" si="31"/>
        <v>0.34586466165413532</v>
      </c>
      <c r="T44" s="42">
        <f t="shared" si="32"/>
        <v>0.35782747603833864</v>
      </c>
      <c r="U44" s="42">
        <f t="shared" si="33"/>
        <v>0.51207729468599039</v>
      </c>
      <c r="V44" s="42">
        <f t="shared" si="13"/>
        <v>3.105590062111801E-3</v>
      </c>
      <c r="W44" s="42">
        <f t="shared" si="13"/>
        <v>3.0726256983240222E-2</v>
      </c>
      <c r="X44" s="42">
        <f t="shared" si="13"/>
        <v>-7.7647058823529416E-2</v>
      </c>
      <c r="Y44" s="42">
        <f t="shared" si="13"/>
        <v>-0.36102236421725242</v>
      </c>
      <c r="Z44" s="42">
        <f t="shared" si="13"/>
        <v>0.23219814241486067</v>
      </c>
      <c r="AA44" s="42">
        <f t="shared" si="13"/>
        <v>-0.36856368563685638</v>
      </c>
      <c r="AB44" s="42">
        <f t="shared" si="13"/>
        <v>-0.86734693877551017</v>
      </c>
      <c r="AC44" s="42">
        <f t="shared" si="13"/>
        <v>-0.39500000000000002</v>
      </c>
      <c r="AD44" s="42">
        <f t="shared" si="13"/>
        <v>-0.15075376884422109</v>
      </c>
      <c r="AE44" s="42">
        <f t="shared" si="13"/>
        <v>0.25321888412017168</v>
      </c>
      <c r="AF44" s="42">
        <f t="shared" si="34"/>
        <v>-0.15088757396449703</v>
      </c>
      <c r="AG44" s="42">
        <f t="shared" si="35"/>
        <v>-4.065040650406504E-2</v>
      </c>
      <c r="AH44" s="42">
        <f t="shared" si="36"/>
        <v>4.6004842615012108E-2</v>
      </c>
      <c r="AI44" s="42">
        <f t="shared" si="37"/>
        <v>0.28240740740740738</v>
      </c>
      <c r="AJ44" s="42">
        <f t="shared" si="38"/>
        <v>0.28068592057761732</v>
      </c>
      <c r="AK44" s="42">
        <f t="shared" si="39"/>
        <v>-4.2283298097251586E-2</v>
      </c>
      <c r="AL44" s="42">
        <f t="shared" si="14"/>
        <v>-0.45253863134657835</v>
      </c>
    </row>
    <row r="45" spans="2:38" ht="17.100000000000001" customHeight="1" thickBot="1" x14ac:dyDescent="0.25">
      <c r="B45" s="66" t="s">
        <v>299</v>
      </c>
      <c r="C45" s="42">
        <f t="shared" si="15"/>
        <v>1.282051282051282E-2</v>
      </c>
      <c r="D45" s="42">
        <f t="shared" si="16"/>
        <v>-0.11594202898550725</v>
      </c>
      <c r="E45" s="42">
        <f t="shared" si="17"/>
        <v>-0.47540983606557374</v>
      </c>
      <c r="F45" s="42">
        <f t="shared" si="18"/>
        <v>-0.12121212121212122</v>
      </c>
      <c r="G45" s="42">
        <f t="shared" si="19"/>
        <v>-0.20253164556962025</v>
      </c>
      <c r="H45" s="42">
        <f t="shared" si="20"/>
        <v>8.1967213114754092E-2</v>
      </c>
      <c r="I45" s="42">
        <f t="shared" si="21"/>
        <v>0.34375</v>
      </c>
      <c r="J45" s="42">
        <f t="shared" si="22"/>
        <v>0.17241379310344829</v>
      </c>
      <c r="K45" s="42">
        <f t="shared" si="23"/>
        <v>4.7619047619047616E-2</v>
      </c>
      <c r="L45" s="42">
        <f t="shared" si="24"/>
        <v>-1.5151515151515152E-2</v>
      </c>
      <c r="M45" s="42">
        <f t="shared" si="25"/>
        <v>0.11627906976744186</v>
      </c>
      <c r="N45" s="42">
        <f t="shared" si="26"/>
        <v>-0.14705882352941177</v>
      </c>
      <c r="O45" s="42">
        <f t="shared" si="27"/>
        <v>0</v>
      </c>
      <c r="P45" s="42">
        <f t="shared" si="28"/>
        <v>0.18461538461538463</v>
      </c>
      <c r="Q45" s="42">
        <f t="shared" si="29"/>
        <v>-8.3333333333333329E-2</v>
      </c>
      <c r="R45" s="42">
        <f t="shared" si="30"/>
        <v>0.15517241379310345</v>
      </c>
      <c r="S45" s="42">
        <f t="shared" si="31"/>
        <v>0.18181818181818182</v>
      </c>
      <c r="T45" s="42">
        <f t="shared" si="32"/>
        <v>-0.19480519480519481</v>
      </c>
      <c r="U45" s="42">
        <f t="shared" si="33"/>
        <v>0.61363636363636365</v>
      </c>
      <c r="V45" s="42">
        <f t="shared" si="13"/>
        <v>-0.34328358208955223</v>
      </c>
      <c r="W45" s="42">
        <f t="shared" si="13"/>
        <v>-1.282051282051282E-2</v>
      </c>
      <c r="X45" s="42">
        <f t="shared" si="13"/>
        <v>0.14516129032258066</v>
      </c>
      <c r="Y45" s="42">
        <f t="shared" si="13"/>
        <v>-0.21126760563380281</v>
      </c>
      <c r="Z45" s="42">
        <f t="shared" si="13"/>
        <v>0.31818181818181818</v>
      </c>
      <c r="AA45" s="42">
        <f t="shared" si="13"/>
        <v>-0.4935064935064935</v>
      </c>
      <c r="AB45" s="42">
        <f t="shared" si="13"/>
        <v>-0.971830985915493</v>
      </c>
      <c r="AC45" s="42">
        <f t="shared" si="13"/>
        <v>-5.3571428571428568E-2</v>
      </c>
      <c r="AD45" s="42">
        <f t="shared" si="13"/>
        <v>0.29310344827586204</v>
      </c>
      <c r="AE45" s="42">
        <f t="shared" si="13"/>
        <v>0.53846153846153844</v>
      </c>
      <c r="AF45" s="42">
        <f t="shared" si="34"/>
        <v>-0.16058394160583941</v>
      </c>
      <c r="AG45" s="42">
        <f t="shared" si="35"/>
        <v>4.3478260869565216E-2</v>
      </c>
      <c r="AH45" s="42">
        <f t="shared" si="36"/>
        <v>-1.2500000000000001E-2</v>
      </c>
      <c r="AI45" s="42">
        <f t="shared" si="37"/>
        <v>7.1729957805907171E-2</v>
      </c>
      <c r="AJ45" s="42">
        <f t="shared" si="38"/>
        <v>3.937007874015748E-3</v>
      </c>
      <c r="AK45" s="42">
        <f t="shared" si="39"/>
        <v>2.7450980392156862E-2</v>
      </c>
      <c r="AL45" s="42">
        <f t="shared" si="14"/>
        <v>-0.35496183206106868</v>
      </c>
    </row>
    <row r="46" spans="2:38" ht="17.100000000000001" customHeight="1" thickBot="1" x14ac:dyDescent="0.25">
      <c r="B46" s="66" t="s">
        <v>58</v>
      </c>
      <c r="C46" s="42">
        <f t="shared" si="15"/>
        <v>-0.3065134099616858</v>
      </c>
      <c r="D46" s="42">
        <f t="shared" si="16"/>
        <v>-1.4150943396226415E-2</v>
      </c>
      <c r="E46" s="42">
        <f t="shared" si="17"/>
        <v>-0.26060606060606062</v>
      </c>
      <c r="F46" s="42">
        <f t="shared" si="18"/>
        <v>0.22285714285714286</v>
      </c>
      <c r="G46" s="42">
        <f t="shared" si="19"/>
        <v>0.24861878453038674</v>
      </c>
      <c r="H46" s="42">
        <f t="shared" si="20"/>
        <v>-1.4354066985645933E-2</v>
      </c>
      <c r="I46" s="42">
        <f t="shared" si="21"/>
        <v>0.21311475409836064</v>
      </c>
      <c r="J46" s="42">
        <f t="shared" si="22"/>
        <v>-0.21495327102803738</v>
      </c>
      <c r="K46" s="42">
        <f t="shared" si="23"/>
        <v>-0.25221238938053098</v>
      </c>
      <c r="L46" s="42">
        <f t="shared" si="24"/>
        <v>3.8834951456310676E-2</v>
      </c>
      <c r="M46" s="42">
        <f t="shared" si="25"/>
        <v>-0.25675675675675674</v>
      </c>
      <c r="N46" s="42">
        <f t="shared" si="26"/>
        <v>-0.17261904761904762</v>
      </c>
      <c r="O46" s="42">
        <f t="shared" si="27"/>
        <v>0.23668639053254437</v>
      </c>
      <c r="P46" s="42">
        <f t="shared" si="28"/>
        <v>0.10280373831775701</v>
      </c>
      <c r="Q46" s="42">
        <f t="shared" si="29"/>
        <v>0.47272727272727272</v>
      </c>
      <c r="R46" s="42">
        <f t="shared" si="30"/>
        <v>0.63309352517985606</v>
      </c>
      <c r="S46" s="42">
        <f t="shared" si="31"/>
        <v>0.13875598086124402</v>
      </c>
      <c r="T46" s="42">
        <f t="shared" si="32"/>
        <v>-2.9661016949152543E-2</v>
      </c>
      <c r="U46" s="42">
        <f t="shared" si="33"/>
        <v>6.1728395061728392E-2</v>
      </c>
      <c r="V46" s="42">
        <f t="shared" si="13"/>
        <v>-8.3700440528634359E-2</v>
      </c>
      <c r="W46" s="42">
        <f t="shared" si="13"/>
        <v>8.4033613445378148E-3</v>
      </c>
      <c r="X46" s="42">
        <f t="shared" si="13"/>
        <v>-2.1834061135371178E-2</v>
      </c>
      <c r="Y46" s="42">
        <f t="shared" si="13"/>
        <v>-0.15116279069767441</v>
      </c>
      <c r="Z46" s="42">
        <f t="shared" si="13"/>
        <v>-5.7692307692307696E-2</v>
      </c>
      <c r="AA46" s="42">
        <f t="shared" si="13"/>
        <v>-0.17499999999999999</v>
      </c>
      <c r="AB46" s="42">
        <f t="shared" si="13"/>
        <v>-0.9375</v>
      </c>
      <c r="AC46" s="42">
        <f t="shared" si="13"/>
        <v>0.10273972602739725</v>
      </c>
      <c r="AD46" s="42">
        <f t="shared" si="13"/>
        <v>-8.1632653061224483E-2</v>
      </c>
      <c r="AE46" s="42">
        <f t="shared" si="13"/>
        <v>-0.17171717171717171</v>
      </c>
      <c r="AF46" s="42">
        <f t="shared" si="34"/>
        <v>-0.1070110701107011</v>
      </c>
      <c r="AG46" s="42">
        <f t="shared" si="35"/>
        <v>3.0303030303030304E-2</v>
      </c>
      <c r="AH46" s="42">
        <f t="shared" si="36"/>
        <v>-0.15508021390374332</v>
      </c>
      <c r="AI46" s="42">
        <f t="shared" si="37"/>
        <v>0.31962025316455694</v>
      </c>
      <c r="AJ46" s="42">
        <f t="shared" si="38"/>
        <v>1.5587529976019185E-2</v>
      </c>
      <c r="AK46" s="42">
        <f t="shared" si="39"/>
        <v>-4.8406139315230225E-2</v>
      </c>
      <c r="AL46" s="42">
        <f t="shared" si="14"/>
        <v>-0.31389578163771714</v>
      </c>
    </row>
    <row r="47" spans="2:38" ht="17.100000000000001" customHeight="1" thickBot="1" x14ac:dyDescent="0.25">
      <c r="B47" s="66" t="s">
        <v>11</v>
      </c>
      <c r="C47" s="42">
        <f t="shared" si="15"/>
        <v>0.10606060606060606</v>
      </c>
      <c r="D47" s="42">
        <f t="shared" si="16"/>
        <v>1.1578947368421053</v>
      </c>
      <c r="E47" s="42">
        <f t="shared" si="17"/>
        <v>0.47058823529411764</v>
      </c>
      <c r="F47" s="42">
        <f t="shared" si="18"/>
        <v>-3.7037037037037035E-2</v>
      </c>
      <c r="G47" s="42">
        <f t="shared" si="19"/>
        <v>-0.15068493150684931</v>
      </c>
      <c r="H47" s="42">
        <f t="shared" si="20"/>
        <v>-3.6585365853658534E-2</v>
      </c>
      <c r="I47" s="42">
        <f>+(M23-I23)/I23</f>
        <v>0.26</v>
      </c>
      <c r="J47" s="42">
        <f t="shared" si="22"/>
        <v>-0.23076923076923078</v>
      </c>
      <c r="K47" s="42">
        <f>+(O23-K23)/K23</f>
        <v>-6.4516129032258063E-2</v>
      </c>
      <c r="L47" s="42">
        <f t="shared" si="24"/>
        <v>-0.21518987341772153</v>
      </c>
      <c r="M47" s="42">
        <f>+(Q23-M23)/M23</f>
        <v>-0.23809523809523808</v>
      </c>
      <c r="N47" s="42">
        <f t="shared" si="26"/>
        <v>0.28333333333333333</v>
      </c>
      <c r="O47" s="42">
        <f>+(S23-O23)/O23</f>
        <v>0.36206896551724138</v>
      </c>
      <c r="P47" s="42">
        <f t="shared" si="28"/>
        <v>-1.6129032258064516E-2</v>
      </c>
      <c r="Q47" s="42">
        <f>+(U23-Q23)/Q23</f>
        <v>-8.3333333333333329E-2</v>
      </c>
      <c r="R47" s="42">
        <f t="shared" si="30"/>
        <v>-0.27272727272727271</v>
      </c>
      <c r="S47" s="42">
        <f>+(W23-S23)/S23</f>
        <v>-0.16455696202531644</v>
      </c>
      <c r="T47" s="42">
        <f t="shared" si="32"/>
        <v>-8.1967213114754092E-2</v>
      </c>
      <c r="U47" s="42">
        <f t="shared" si="32"/>
        <v>-0.13636363636363635</v>
      </c>
      <c r="V47" s="42">
        <f t="shared" si="32"/>
        <v>-0.125</v>
      </c>
      <c r="W47" s="42">
        <f t="shared" si="32"/>
        <v>-0.30303030303030304</v>
      </c>
      <c r="X47" s="42">
        <f t="shared" si="32"/>
        <v>0</v>
      </c>
      <c r="Y47" s="42">
        <f t="shared" si="13"/>
        <v>-0.13157894736842105</v>
      </c>
      <c r="Z47" s="42">
        <f t="shared" si="13"/>
        <v>0.69387755102040816</v>
      </c>
      <c r="AA47" s="42">
        <f t="shared" si="13"/>
        <v>2.1739130434782608E-2</v>
      </c>
      <c r="AB47" s="42">
        <f t="shared" si="13"/>
        <v>-0.8392857142857143</v>
      </c>
      <c r="AC47" s="42">
        <f t="shared" si="13"/>
        <v>0.51515151515151514</v>
      </c>
      <c r="AD47" s="42">
        <f t="shared" si="13"/>
        <v>-0.12048192771084337</v>
      </c>
      <c r="AE47" s="42">
        <f t="shared" si="13"/>
        <v>0.27659574468085107</v>
      </c>
      <c r="AF47" s="42">
        <f t="shared" si="34"/>
        <v>0.29223744292237441</v>
      </c>
      <c r="AG47" s="42">
        <f t="shared" si="35"/>
        <v>-6.7137809187279157E-2</v>
      </c>
      <c r="AH47" s="42">
        <f t="shared" si="36"/>
        <v>-7.1969696969696975E-2</v>
      </c>
      <c r="AI47" s="42">
        <f t="shared" si="37"/>
        <v>-2.0408163265306121E-2</v>
      </c>
      <c r="AJ47" s="42">
        <f t="shared" si="38"/>
        <v>-0.12916666666666668</v>
      </c>
      <c r="AK47" s="42">
        <f t="shared" si="39"/>
        <v>4.3062200956937802E-2</v>
      </c>
      <c r="AL47" s="42">
        <f t="shared" si="39"/>
        <v>-0.17889908256880735</v>
      </c>
    </row>
    <row r="48" spans="2:38" ht="17.100000000000001" customHeight="1" thickBot="1" x14ac:dyDescent="0.25">
      <c r="B48" s="68" t="s">
        <v>25</v>
      </c>
      <c r="C48" s="78">
        <f t="shared" si="15"/>
        <v>-0.11514504360206443</v>
      </c>
      <c r="D48" s="78">
        <f t="shared" si="16"/>
        <v>-5.2151610145340553E-2</v>
      </c>
      <c r="E48" s="78">
        <f t="shared" si="17"/>
        <v>-4.1695816426472646E-2</v>
      </c>
      <c r="F48" s="79">
        <f t="shared" si="18"/>
        <v>4.7675804529201428E-3</v>
      </c>
      <c r="G48" s="78">
        <f t="shared" si="19"/>
        <v>-2.7152051488334673E-3</v>
      </c>
      <c r="H48" s="78">
        <f t="shared" si="20"/>
        <v>-1.2026458208057728E-2</v>
      </c>
      <c r="I48" s="78">
        <f>+(M24-I24)/I24</f>
        <v>2.788728281500949E-2</v>
      </c>
      <c r="J48" s="79">
        <f t="shared" si="22"/>
        <v>-4.4322225816887738E-2</v>
      </c>
      <c r="K48" s="78">
        <f>+(O24-K24)/K24</f>
        <v>-8.4098013512150849E-2</v>
      </c>
      <c r="L48" s="78">
        <f t="shared" si="24"/>
        <v>5.9849868127409209E-3</v>
      </c>
      <c r="M48" s="78">
        <f>+(Q24-M24)/M24</f>
        <v>-0.05</v>
      </c>
      <c r="N48" s="79">
        <f t="shared" si="26"/>
        <v>-4.0284360189573459E-2</v>
      </c>
      <c r="O48" s="78">
        <f>+(S24-O24)/O24</f>
        <v>5.8240669382362657E-2</v>
      </c>
      <c r="P48" s="78">
        <f t="shared" si="28"/>
        <v>-3.1259453463749116E-3</v>
      </c>
      <c r="Q48" s="78">
        <f>+(U24-Q24)/Q24</f>
        <v>4.201555023923445E-2</v>
      </c>
      <c r="R48" s="79">
        <f t="shared" si="30"/>
        <v>8.159905937683716E-2</v>
      </c>
      <c r="S48" s="78">
        <f>+(W24-S24)/S24</f>
        <v>1.1131918435289222E-2</v>
      </c>
      <c r="T48" s="78">
        <f t="shared" si="32"/>
        <v>6.1197653247015982E-2</v>
      </c>
      <c r="U48" s="78">
        <f t="shared" si="32"/>
        <v>7.8777442961687469E-2</v>
      </c>
      <c r="V48" s="79">
        <f t="shared" si="32"/>
        <v>3.8917273616697466E-2</v>
      </c>
      <c r="W48" s="78">
        <f t="shared" si="32"/>
        <v>6.0191377713756558E-2</v>
      </c>
      <c r="X48" s="78">
        <f t="shared" si="13"/>
        <v>-5.67152797636069E-2</v>
      </c>
      <c r="Y48" s="78">
        <f t="shared" si="13"/>
        <v>-7.4620909816440539E-2</v>
      </c>
      <c r="Z48" s="79">
        <f t="shared" si="13"/>
        <v>-2.584493041749503E-2</v>
      </c>
      <c r="AA48" s="79">
        <f t="shared" si="13"/>
        <v>-0.33074534161490682</v>
      </c>
      <c r="AB48" s="79">
        <f t="shared" si="13"/>
        <v>-0.89763540824575583</v>
      </c>
      <c r="AC48" s="79">
        <f t="shared" si="13"/>
        <v>-0.2539887882708064</v>
      </c>
      <c r="AD48" s="79">
        <f t="shared" si="13"/>
        <v>-0.13576799140708914</v>
      </c>
      <c r="AE48" s="79">
        <f t="shared" si="13"/>
        <v>0.14008120649651973</v>
      </c>
      <c r="AF48" s="78">
        <f t="shared" si="34"/>
        <v>-5.4980205028709261E-2</v>
      </c>
      <c r="AG48" s="78">
        <f t="shared" si="35"/>
        <v>-1.0181999778049051E-2</v>
      </c>
      <c r="AH48" s="78">
        <f t="shared" si="36"/>
        <v>-4.1595425624351826E-2</v>
      </c>
      <c r="AI48" s="78">
        <f t="shared" si="37"/>
        <v>4.3078992776299244E-2</v>
      </c>
      <c r="AJ48" s="78">
        <f t="shared" si="38"/>
        <v>4.5393371838725959E-2</v>
      </c>
      <c r="AK48" s="78">
        <f t="shared" si="39"/>
        <v>-2.1939117607617003E-2</v>
      </c>
      <c r="AL48" s="78">
        <f t="shared" si="39"/>
        <v>-0.42016069322949517</v>
      </c>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Q47"/>
  <sheetViews>
    <sheetView workbookViewId="0"/>
  </sheetViews>
  <sheetFormatPr baseColWidth="10" defaultRowHeight="12.75" x14ac:dyDescent="0.2"/>
  <cols>
    <col min="1" max="1" width="11.42578125" style="114"/>
    <col min="2" max="2" width="34.7109375" style="114" customWidth="1"/>
    <col min="3" max="61" width="12.28515625" style="114" customWidth="1"/>
    <col min="62" max="16384" width="11.42578125" style="114"/>
  </cols>
  <sheetData>
    <row r="2" spans="1:43" ht="40.5" customHeight="1" x14ac:dyDescent="0.25">
      <c r="B2" s="11"/>
      <c r="M2" s="111"/>
    </row>
    <row r="3" spans="1:43" ht="27.95" customHeight="1" x14ac:dyDescent="0.2">
      <c r="A3" s="13"/>
      <c r="B3" s="65"/>
      <c r="C3" s="63"/>
      <c r="D3" s="13"/>
      <c r="E3" s="13"/>
      <c r="F3" s="13"/>
      <c r="G3" s="13"/>
      <c r="H3" s="13"/>
      <c r="I3" s="13"/>
      <c r="J3" s="13"/>
      <c r="K3" s="13"/>
      <c r="L3" s="13"/>
    </row>
    <row r="4" spans="1:43" x14ac:dyDescent="0.2">
      <c r="A4" s="13"/>
      <c r="B4" s="13"/>
      <c r="C4" s="13"/>
      <c r="D4" s="13"/>
      <c r="E4" s="13"/>
      <c r="F4" s="13"/>
      <c r="G4" s="13"/>
      <c r="H4" s="13"/>
      <c r="I4" s="13"/>
      <c r="J4" s="13"/>
      <c r="K4" s="13"/>
      <c r="L4" s="13"/>
    </row>
    <row r="5" spans="1:43" ht="39" customHeight="1" x14ac:dyDescent="0.2">
      <c r="A5" s="13"/>
      <c r="B5" s="13"/>
      <c r="C5" s="44" t="s">
        <v>105</v>
      </c>
      <c r="D5" s="44" t="s">
        <v>109</v>
      </c>
      <c r="E5" s="44" t="s">
        <v>112</v>
      </c>
      <c r="F5" s="72" t="s">
        <v>114</v>
      </c>
      <c r="G5" s="44" t="s">
        <v>118</v>
      </c>
      <c r="H5" s="44" t="s">
        <v>126</v>
      </c>
      <c r="I5" s="44" t="s">
        <v>132</v>
      </c>
      <c r="J5" s="72" t="s">
        <v>136</v>
      </c>
      <c r="K5" s="44" t="s">
        <v>139</v>
      </c>
      <c r="L5" s="44" t="s">
        <v>145</v>
      </c>
      <c r="M5" s="44" t="s">
        <v>147</v>
      </c>
      <c r="N5" s="72" t="s">
        <v>151</v>
      </c>
      <c r="O5" s="44" t="s">
        <v>154</v>
      </c>
      <c r="P5" s="44" t="s">
        <v>157</v>
      </c>
      <c r="Q5" s="44" t="s">
        <v>160</v>
      </c>
      <c r="R5" s="72" t="s">
        <v>162</v>
      </c>
      <c r="S5" s="44" t="s">
        <v>167</v>
      </c>
      <c r="T5" s="44" t="s">
        <v>169</v>
      </c>
      <c r="U5" s="44" t="s">
        <v>172</v>
      </c>
      <c r="V5" s="72" t="s">
        <v>174</v>
      </c>
      <c r="W5" s="44" t="s">
        <v>190</v>
      </c>
      <c r="X5" s="44" t="s">
        <v>197</v>
      </c>
      <c r="Y5" s="44" t="s">
        <v>209</v>
      </c>
      <c r="Z5" s="72" t="s">
        <v>239</v>
      </c>
      <c r="AA5" s="44" t="s">
        <v>258</v>
      </c>
      <c r="AB5" s="44" t="s">
        <v>265</v>
      </c>
      <c r="AC5" s="44" t="s">
        <v>273</v>
      </c>
      <c r="AD5" s="72" t="s">
        <v>281</v>
      </c>
      <c r="AE5" s="44" t="s">
        <v>300</v>
      </c>
      <c r="AF5" s="44" t="s">
        <v>312</v>
      </c>
      <c r="AG5" s="44" t="s">
        <v>314</v>
      </c>
      <c r="AH5" s="72" t="s">
        <v>321</v>
      </c>
      <c r="AI5" s="44" t="s">
        <v>338</v>
      </c>
      <c r="AJ5" s="45" t="s">
        <v>223</v>
      </c>
      <c r="AK5" s="45" t="s">
        <v>224</v>
      </c>
      <c r="AL5" s="45" t="s">
        <v>225</v>
      </c>
      <c r="AM5" s="45" t="s">
        <v>227</v>
      </c>
      <c r="AN5" s="45" t="s">
        <v>228</v>
      </c>
      <c r="AO5" s="45" t="s">
        <v>240</v>
      </c>
      <c r="AP5" s="45" t="s">
        <v>282</v>
      </c>
      <c r="AQ5" s="45" t="s">
        <v>322</v>
      </c>
    </row>
    <row r="6" spans="1:43" ht="17.100000000000001" customHeight="1" thickBot="1" x14ac:dyDescent="0.25">
      <c r="A6" s="13"/>
      <c r="B6" s="66" t="s">
        <v>59</v>
      </c>
      <c r="C6" s="46">
        <v>104</v>
      </c>
      <c r="D6" s="46">
        <v>166</v>
      </c>
      <c r="E6" s="46">
        <v>116</v>
      </c>
      <c r="F6" s="46">
        <v>125</v>
      </c>
      <c r="G6" s="46">
        <v>171</v>
      </c>
      <c r="H6" s="46">
        <v>211</v>
      </c>
      <c r="I6" s="46">
        <v>106</v>
      </c>
      <c r="J6" s="46">
        <v>163</v>
      </c>
      <c r="K6" s="46">
        <v>159</v>
      </c>
      <c r="L6" s="46">
        <v>149</v>
      </c>
      <c r="M6" s="46">
        <v>94</v>
      </c>
      <c r="N6" s="46">
        <v>116</v>
      </c>
      <c r="O6" s="46">
        <v>115</v>
      </c>
      <c r="P6" s="46">
        <v>127</v>
      </c>
      <c r="Q6" s="46">
        <v>86</v>
      </c>
      <c r="R6" s="46">
        <v>113</v>
      </c>
      <c r="S6" s="46">
        <v>150</v>
      </c>
      <c r="T6" s="46">
        <v>144</v>
      </c>
      <c r="U6" s="46">
        <v>115</v>
      </c>
      <c r="V6" s="46">
        <v>165</v>
      </c>
      <c r="W6" s="46">
        <v>130</v>
      </c>
      <c r="X6" s="46">
        <v>167</v>
      </c>
      <c r="Y6" s="46">
        <v>116</v>
      </c>
      <c r="Z6" s="46">
        <v>207</v>
      </c>
      <c r="AA6" s="46">
        <v>141</v>
      </c>
      <c r="AB6" s="46">
        <v>159</v>
      </c>
      <c r="AC6" s="46">
        <v>132</v>
      </c>
      <c r="AD6" s="46">
        <v>122</v>
      </c>
      <c r="AE6" s="46">
        <v>61</v>
      </c>
      <c r="AF6" s="46">
        <v>12</v>
      </c>
      <c r="AG6" s="46">
        <v>61</v>
      </c>
      <c r="AH6" s="46">
        <v>92</v>
      </c>
      <c r="AI6" s="46">
        <v>93</v>
      </c>
      <c r="AJ6" s="46">
        <f t="shared" ref="AJ6:AJ23" si="0">+C6+D6+E6+F6</f>
        <v>511</v>
      </c>
      <c r="AK6" s="46">
        <f t="shared" ref="AK6:AK23" si="1">+G6+H6+I6+J6</f>
        <v>651</v>
      </c>
      <c r="AL6" s="46">
        <f t="shared" ref="AL6:AL23" si="2">+K6+L6+M6+N6</f>
        <v>518</v>
      </c>
      <c r="AM6" s="46">
        <f t="shared" ref="AM6:AM23" si="3">+O6+P6+Q6+R6</f>
        <v>441</v>
      </c>
      <c r="AN6" s="46">
        <f t="shared" ref="AN6:AN23" si="4">+S6+T6+U6+V6</f>
        <v>574</v>
      </c>
      <c r="AO6" s="46">
        <f t="shared" ref="AO6:AO23" si="5">+W6+X6+Y6+Z6</f>
        <v>620</v>
      </c>
      <c r="AP6" s="46">
        <f t="shared" ref="AP6:AP23" si="6">+AA6+AB6+AC6+AD6</f>
        <v>554</v>
      </c>
      <c r="AQ6" s="46">
        <f t="shared" ref="AQ6:AQ23" si="7">+AE6+AF6+AG6+AH6</f>
        <v>226</v>
      </c>
    </row>
    <row r="7" spans="1:43" ht="17.100000000000001" customHeight="1" thickBot="1" x14ac:dyDescent="0.25">
      <c r="A7" s="13"/>
      <c r="B7" s="66" t="s">
        <v>60</v>
      </c>
      <c r="C7" s="46">
        <v>17</v>
      </c>
      <c r="D7" s="46">
        <v>22</v>
      </c>
      <c r="E7" s="46">
        <v>29</v>
      </c>
      <c r="F7" s="46">
        <v>14</v>
      </c>
      <c r="G7" s="46">
        <v>8</v>
      </c>
      <c r="H7" s="46">
        <v>13</v>
      </c>
      <c r="I7" s="46">
        <v>15</v>
      </c>
      <c r="J7" s="46">
        <v>31</v>
      </c>
      <c r="K7" s="46">
        <v>29</v>
      </c>
      <c r="L7" s="46">
        <v>7</v>
      </c>
      <c r="M7" s="46">
        <v>3</v>
      </c>
      <c r="N7" s="46">
        <v>1</v>
      </c>
      <c r="O7" s="46">
        <v>50</v>
      </c>
      <c r="P7" s="46">
        <v>20</v>
      </c>
      <c r="Q7" s="46">
        <v>8</v>
      </c>
      <c r="R7" s="46">
        <v>7</v>
      </c>
      <c r="S7" s="46">
        <v>12</v>
      </c>
      <c r="T7" s="46">
        <v>26</v>
      </c>
      <c r="U7" s="46">
        <v>10</v>
      </c>
      <c r="V7" s="46">
        <v>12</v>
      </c>
      <c r="W7" s="46">
        <v>17</v>
      </c>
      <c r="X7" s="46">
        <v>6</v>
      </c>
      <c r="Y7" s="46">
        <v>5</v>
      </c>
      <c r="Z7" s="46">
        <v>11</v>
      </c>
      <c r="AA7" s="46">
        <v>12</v>
      </c>
      <c r="AB7" s="46">
        <v>11</v>
      </c>
      <c r="AC7" s="46">
        <v>4</v>
      </c>
      <c r="AD7" s="46">
        <v>12</v>
      </c>
      <c r="AE7" s="46">
        <v>2</v>
      </c>
      <c r="AF7" s="46">
        <v>3</v>
      </c>
      <c r="AG7" s="46">
        <v>12</v>
      </c>
      <c r="AH7" s="46">
        <v>13</v>
      </c>
      <c r="AI7" s="46">
        <v>15</v>
      </c>
      <c r="AJ7" s="46">
        <f t="shared" si="0"/>
        <v>82</v>
      </c>
      <c r="AK7" s="46">
        <f t="shared" si="1"/>
        <v>67</v>
      </c>
      <c r="AL7" s="46">
        <f t="shared" si="2"/>
        <v>40</v>
      </c>
      <c r="AM7" s="46">
        <f t="shared" si="3"/>
        <v>85</v>
      </c>
      <c r="AN7" s="46">
        <f t="shared" si="4"/>
        <v>60</v>
      </c>
      <c r="AO7" s="46">
        <f t="shared" si="5"/>
        <v>39</v>
      </c>
      <c r="AP7" s="46">
        <f t="shared" si="6"/>
        <v>39</v>
      </c>
      <c r="AQ7" s="46">
        <f t="shared" si="7"/>
        <v>30</v>
      </c>
    </row>
    <row r="8" spans="1:43" ht="17.100000000000001" customHeight="1" thickBot="1" x14ac:dyDescent="0.25">
      <c r="A8" s="13"/>
      <c r="B8" s="66" t="s">
        <v>296</v>
      </c>
      <c r="C8" s="46">
        <v>28</v>
      </c>
      <c r="D8" s="46">
        <v>18</v>
      </c>
      <c r="E8" s="46">
        <v>19</v>
      </c>
      <c r="F8" s="46">
        <v>14</v>
      </c>
      <c r="G8" s="46">
        <v>29</v>
      </c>
      <c r="H8" s="46">
        <v>22</v>
      </c>
      <c r="I8" s="46">
        <v>30</v>
      </c>
      <c r="J8" s="46">
        <v>38</v>
      </c>
      <c r="K8" s="46">
        <v>22</v>
      </c>
      <c r="L8" s="46">
        <v>18</v>
      </c>
      <c r="M8" s="46">
        <v>8</v>
      </c>
      <c r="N8" s="46">
        <v>6</v>
      </c>
      <c r="O8" s="46">
        <v>15</v>
      </c>
      <c r="P8" s="46">
        <v>33</v>
      </c>
      <c r="Q8" s="46">
        <v>14</v>
      </c>
      <c r="R8" s="46">
        <v>10</v>
      </c>
      <c r="S8" s="46">
        <v>21</v>
      </c>
      <c r="T8" s="46">
        <v>7</v>
      </c>
      <c r="U8" s="46">
        <v>11</v>
      </c>
      <c r="V8" s="46">
        <v>1</v>
      </c>
      <c r="W8" s="46">
        <v>8</v>
      </c>
      <c r="X8" s="46">
        <v>18</v>
      </c>
      <c r="Y8" s="46">
        <v>12</v>
      </c>
      <c r="Z8" s="46">
        <v>12</v>
      </c>
      <c r="AA8" s="46">
        <v>17</v>
      </c>
      <c r="AB8" s="46">
        <v>18</v>
      </c>
      <c r="AC8" s="46">
        <v>22</v>
      </c>
      <c r="AD8" s="46">
        <v>8</v>
      </c>
      <c r="AE8" s="46">
        <v>5</v>
      </c>
      <c r="AF8" s="46">
        <v>1</v>
      </c>
      <c r="AG8" s="46">
        <v>3</v>
      </c>
      <c r="AH8" s="46">
        <v>9</v>
      </c>
      <c r="AI8" s="46">
        <v>1</v>
      </c>
      <c r="AJ8" s="46">
        <f t="shared" si="0"/>
        <v>79</v>
      </c>
      <c r="AK8" s="46">
        <f t="shared" si="1"/>
        <v>119</v>
      </c>
      <c r="AL8" s="46">
        <f t="shared" si="2"/>
        <v>54</v>
      </c>
      <c r="AM8" s="46">
        <f t="shared" si="3"/>
        <v>72</v>
      </c>
      <c r="AN8" s="46">
        <f t="shared" si="4"/>
        <v>40</v>
      </c>
      <c r="AO8" s="46">
        <f t="shared" si="5"/>
        <v>50</v>
      </c>
      <c r="AP8" s="46">
        <f t="shared" si="6"/>
        <v>65</v>
      </c>
      <c r="AQ8" s="46">
        <f t="shared" si="7"/>
        <v>18</v>
      </c>
    </row>
    <row r="9" spans="1:43" ht="17.100000000000001" customHeight="1" thickBot="1" x14ac:dyDescent="0.25">
      <c r="A9" s="13"/>
      <c r="B9" s="66" t="s">
        <v>54</v>
      </c>
      <c r="C9" s="46">
        <v>2</v>
      </c>
      <c r="D9" s="46">
        <v>28</v>
      </c>
      <c r="E9" s="46">
        <v>1</v>
      </c>
      <c r="F9" s="46">
        <v>11</v>
      </c>
      <c r="G9" s="46">
        <v>2</v>
      </c>
      <c r="H9" s="46">
        <v>18</v>
      </c>
      <c r="I9" s="46">
        <v>1</v>
      </c>
      <c r="J9" s="46">
        <v>21</v>
      </c>
      <c r="K9" s="46">
        <v>1</v>
      </c>
      <c r="L9" s="46">
        <v>24</v>
      </c>
      <c r="M9" s="46">
        <v>5</v>
      </c>
      <c r="N9" s="46">
        <v>14</v>
      </c>
      <c r="O9" s="46">
        <v>15</v>
      </c>
      <c r="P9" s="46">
        <v>0</v>
      </c>
      <c r="Q9" s="46">
        <v>4</v>
      </c>
      <c r="R9" s="46">
        <v>2</v>
      </c>
      <c r="S9" s="46">
        <v>1</v>
      </c>
      <c r="T9" s="46">
        <v>21</v>
      </c>
      <c r="U9" s="46">
        <v>2</v>
      </c>
      <c r="V9" s="46">
        <v>4</v>
      </c>
      <c r="W9" s="46">
        <v>1</v>
      </c>
      <c r="X9" s="46">
        <v>11</v>
      </c>
      <c r="Y9" s="46">
        <v>7</v>
      </c>
      <c r="Z9" s="46">
        <v>26</v>
      </c>
      <c r="AA9" s="46">
        <v>28</v>
      </c>
      <c r="AB9" s="46">
        <v>13</v>
      </c>
      <c r="AC9" s="46">
        <v>9</v>
      </c>
      <c r="AD9" s="46">
        <v>17</v>
      </c>
      <c r="AE9" s="46">
        <v>8</v>
      </c>
      <c r="AF9" s="46">
        <v>2</v>
      </c>
      <c r="AG9" s="46">
        <v>10</v>
      </c>
      <c r="AH9" s="46">
        <v>25</v>
      </c>
      <c r="AI9" s="46">
        <v>12</v>
      </c>
      <c r="AJ9" s="46">
        <f t="shared" si="0"/>
        <v>42</v>
      </c>
      <c r="AK9" s="46">
        <f t="shared" si="1"/>
        <v>42</v>
      </c>
      <c r="AL9" s="46">
        <f t="shared" si="2"/>
        <v>44</v>
      </c>
      <c r="AM9" s="46">
        <f t="shared" si="3"/>
        <v>21</v>
      </c>
      <c r="AN9" s="46">
        <f t="shared" si="4"/>
        <v>28</v>
      </c>
      <c r="AO9" s="46">
        <f t="shared" si="5"/>
        <v>45</v>
      </c>
      <c r="AP9" s="46">
        <f t="shared" si="6"/>
        <v>67</v>
      </c>
      <c r="AQ9" s="46">
        <f t="shared" si="7"/>
        <v>45</v>
      </c>
    </row>
    <row r="10" spans="1:43" ht="17.100000000000001" customHeight="1" thickBot="1" x14ac:dyDescent="0.25">
      <c r="A10" s="13"/>
      <c r="B10" s="66" t="s">
        <v>8</v>
      </c>
      <c r="C10" s="46">
        <v>70</v>
      </c>
      <c r="D10" s="46">
        <v>98</v>
      </c>
      <c r="E10" s="46">
        <v>23</v>
      </c>
      <c r="F10" s="46">
        <v>59</v>
      </c>
      <c r="G10" s="46">
        <v>58</v>
      </c>
      <c r="H10" s="46">
        <v>69</v>
      </c>
      <c r="I10" s="46">
        <v>14</v>
      </c>
      <c r="J10" s="46">
        <v>29</v>
      </c>
      <c r="K10" s="46">
        <v>20</v>
      </c>
      <c r="L10" s="46">
        <v>23</v>
      </c>
      <c r="M10" s="46">
        <v>23</v>
      </c>
      <c r="N10" s="46">
        <v>27</v>
      </c>
      <c r="O10" s="46">
        <v>21</v>
      </c>
      <c r="P10" s="46">
        <v>55</v>
      </c>
      <c r="Q10" s="46">
        <v>25</v>
      </c>
      <c r="R10" s="46">
        <v>32</v>
      </c>
      <c r="S10" s="46">
        <v>32</v>
      </c>
      <c r="T10" s="46">
        <v>59</v>
      </c>
      <c r="U10" s="46">
        <v>38</v>
      </c>
      <c r="V10" s="46">
        <v>53</v>
      </c>
      <c r="W10" s="46">
        <v>37</v>
      </c>
      <c r="X10" s="46">
        <v>60</v>
      </c>
      <c r="Y10" s="46">
        <v>30</v>
      </c>
      <c r="Z10" s="46">
        <v>68</v>
      </c>
      <c r="AA10" s="46">
        <v>36</v>
      </c>
      <c r="AB10" s="46">
        <v>57</v>
      </c>
      <c r="AC10" s="46">
        <v>25</v>
      </c>
      <c r="AD10" s="46">
        <v>30</v>
      </c>
      <c r="AE10" s="46">
        <v>16</v>
      </c>
      <c r="AF10" s="46">
        <v>3</v>
      </c>
      <c r="AG10" s="46">
        <v>25</v>
      </c>
      <c r="AH10" s="46">
        <v>15</v>
      </c>
      <c r="AI10" s="46">
        <v>36</v>
      </c>
      <c r="AJ10" s="46">
        <f t="shared" si="0"/>
        <v>250</v>
      </c>
      <c r="AK10" s="46">
        <f t="shared" si="1"/>
        <v>170</v>
      </c>
      <c r="AL10" s="46">
        <f t="shared" si="2"/>
        <v>93</v>
      </c>
      <c r="AM10" s="46">
        <f t="shared" si="3"/>
        <v>133</v>
      </c>
      <c r="AN10" s="46">
        <f t="shared" si="4"/>
        <v>182</v>
      </c>
      <c r="AO10" s="46">
        <f t="shared" si="5"/>
        <v>195</v>
      </c>
      <c r="AP10" s="46">
        <f t="shared" si="6"/>
        <v>148</v>
      </c>
      <c r="AQ10" s="46">
        <f t="shared" si="7"/>
        <v>59</v>
      </c>
    </row>
    <row r="11" spans="1:43" ht="17.100000000000001" customHeight="1" thickBot="1" x14ac:dyDescent="0.25">
      <c r="A11" s="13"/>
      <c r="B11" s="66" t="s">
        <v>9</v>
      </c>
      <c r="C11" s="46">
        <v>16</v>
      </c>
      <c r="D11" s="46">
        <v>29</v>
      </c>
      <c r="E11" s="46">
        <v>9</v>
      </c>
      <c r="F11" s="46">
        <v>24</v>
      </c>
      <c r="G11" s="46">
        <v>19</v>
      </c>
      <c r="H11" s="46">
        <v>7</v>
      </c>
      <c r="I11" s="46">
        <v>9</v>
      </c>
      <c r="J11" s="46">
        <v>21</v>
      </c>
      <c r="K11" s="46">
        <v>8</v>
      </c>
      <c r="L11" s="46">
        <v>5</v>
      </c>
      <c r="M11" s="46">
        <v>1</v>
      </c>
      <c r="N11" s="46">
        <v>12</v>
      </c>
      <c r="O11" s="46">
        <v>17</v>
      </c>
      <c r="P11" s="46">
        <v>39</v>
      </c>
      <c r="Q11" s="46">
        <v>3</v>
      </c>
      <c r="R11" s="46">
        <v>8</v>
      </c>
      <c r="S11" s="46">
        <v>13</v>
      </c>
      <c r="T11" s="46">
        <v>9</v>
      </c>
      <c r="U11" s="46">
        <v>4</v>
      </c>
      <c r="V11" s="46">
        <v>9</v>
      </c>
      <c r="W11" s="46">
        <v>11</v>
      </c>
      <c r="X11" s="46">
        <v>16</v>
      </c>
      <c r="Y11" s="46">
        <v>3</v>
      </c>
      <c r="Z11" s="46">
        <v>9</v>
      </c>
      <c r="AA11" s="46">
        <v>4</v>
      </c>
      <c r="AB11" s="46">
        <v>14</v>
      </c>
      <c r="AC11" s="46">
        <v>7</v>
      </c>
      <c r="AD11" s="46">
        <v>9</v>
      </c>
      <c r="AE11" s="46">
        <v>4</v>
      </c>
      <c r="AF11" s="46">
        <v>2</v>
      </c>
      <c r="AG11" s="46">
        <v>5</v>
      </c>
      <c r="AH11" s="46">
        <v>2</v>
      </c>
      <c r="AI11" s="46">
        <v>4</v>
      </c>
      <c r="AJ11" s="46">
        <f t="shared" si="0"/>
        <v>78</v>
      </c>
      <c r="AK11" s="46">
        <f t="shared" si="1"/>
        <v>56</v>
      </c>
      <c r="AL11" s="46">
        <f t="shared" si="2"/>
        <v>26</v>
      </c>
      <c r="AM11" s="46">
        <f t="shared" si="3"/>
        <v>67</v>
      </c>
      <c r="AN11" s="46">
        <f t="shared" si="4"/>
        <v>35</v>
      </c>
      <c r="AO11" s="46">
        <f t="shared" si="5"/>
        <v>39</v>
      </c>
      <c r="AP11" s="46">
        <f t="shared" si="6"/>
        <v>34</v>
      </c>
      <c r="AQ11" s="46">
        <f t="shared" si="7"/>
        <v>13</v>
      </c>
    </row>
    <row r="12" spans="1:43" ht="17.100000000000001" customHeight="1" thickBot="1" x14ac:dyDescent="0.25">
      <c r="A12" s="13"/>
      <c r="B12" s="66" t="s">
        <v>61</v>
      </c>
      <c r="C12" s="46">
        <v>57</v>
      </c>
      <c r="D12" s="46">
        <v>37</v>
      </c>
      <c r="E12" s="46">
        <v>34</v>
      </c>
      <c r="F12" s="46">
        <v>41</v>
      </c>
      <c r="G12" s="46">
        <v>45</v>
      </c>
      <c r="H12" s="46">
        <v>15</v>
      </c>
      <c r="I12" s="46">
        <v>34</v>
      </c>
      <c r="J12" s="46">
        <v>34</v>
      </c>
      <c r="K12" s="46">
        <v>53</v>
      </c>
      <c r="L12" s="46">
        <v>75</v>
      </c>
      <c r="M12" s="46">
        <v>21</v>
      </c>
      <c r="N12" s="46">
        <v>58</v>
      </c>
      <c r="O12" s="46">
        <v>27</v>
      </c>
      <c r="P12" s="46">
        <v>42</v>
      </c>
      <c r="Q12" s="46">
        <v>45</v>
      </c>
      <c r="R12" s="46">
        <v>49</v>
      </c>
      <c r="S12" s="46">
        <v>49</v>
      </c>
      <c r="T12" s="46">
        <v>60</v>
      </c>
      <c r="U12" s="46">
        <v>67</v>
      </c>
      <c r="V12" s="46">
        <v>33</v>
      </c>
      <c r="W12" s="46">
        <v>38</v>
      </c>
      <c r="X12" s="46">
        <v>38</v>
      </c>
      <c r="Y12" s="46">
        <v>38</v>
      </c>
      <c r="Z12" s="46">
        <v>59</v>
      </c>
      <c r="AA12" s="46">
        <v>46</v>
      </c>
      <c r="AB12" s="46">
        <v>36</v>
      </c>
      <c r="AC12" s="46">
        <v>15</v>
      </c>
      <c r="AD12" s="46">
        <v>25</v>
      </c>
      <c r="AE12" s="46">
        <v>17</v>
      </c>
      <c r="AF12" s="46">
        <v>12</v>
      </c>
      <c r="AG12" s="46">
        <v>22</v>
      </c>
      <c r="AH12" s="46">
        <v>17</v>
      </c>
      <c r="AI12" s="46">
        <v>21</v>
      </c>
      <c r="AJ12" s="46">
        <f t="shared" si="0"/>
        <v>169</v>
      </c>
      <c r="AK12" s="46">
        <f t="shared" si="1"/>
        <v>128</v>
      </c>
      <c r="AL12" s="46">
        <f t="shared" si="2"/>
        <v>207</v>
      </c>
      <c r="AM12" s="46">
        <f t="shared" si="3"/>
        <v>163</v>
      </c>
      <c r="AN12" s="46">
        <f t="shared" si="4"/>
        <v>209</v>
      </c>
      <c r="AO12" s="46">
        <f t="shared" si="5"/>
        <v>173</v>
      </c>
      <c r="AP12" s="46">
        <f t="shared" si="6"/>
        <v>122</v>
      </c>
      <c r="AQ12" s="46">
        <f t="shared" si="7"/>
        <v>68</v>
      </c>
    </row>
    <row r="13" spans="1:43" ht="17.100000000000001" customHeight="1" thickBot="1" x14ac:dyDescent="0.25">
      <c r="A13" s="13"/>
      <c r="B13" s="66" t="s">
        <v>56</v>
      </c>
      <c r="C13" s="46">
        <v>3</v>
      </c>
      <c r="D13" s="46">
        <v>32</v>
      </c>
      <c r="E13" s="46">
        <v>30</v>
      </c>
      <c r="F13" s="46">
        <v>17</v>
      </c>
      <c r="G13" s="46">
        <v>30</v>
      </c>
      <c r="H13" s="46">
        <v>29</v>
      </c>
      <c r="I13" s="46">
        <v>27</v>
      </c>
      <c r="J13" s="46">
        <v>30</v>
      </c>
      <c r="K13" s="46">
        <v>38</v>
      </c>
      <c r="L13" s="46">
        <v>44</v>
      </c>
      <c r="M13" s="46">
        <v>24</v>
      </c>
      <c r="N13" s="46">
        <v>23</v>
      </c>
      <c r="O13" s="46">
        <v>23</v>
      </c>
      <c r="P13" s="46">
        <v>16</v>
      </c>
      <c r="Q13" s="46">
        <v>11</v>
      </c>
      <c r="R13" s="46">
        <v>45</v>
      </c>
      <c r="S13" s="46">
        <v>15</v>
      </c>
      <c r="T13" s="46">
        <v>25</v>
      </c>
      <c r="U13" s="46">
        <v>24</v>
      </c>
      <c r="V13" s="46">
        <v>20</v>
      </c>
      <c r="W13" s="46">
        <v>30</v>
      </c>
      <c r="X13" s="46">
        <v>33</v>
      </c>
      <c r="Y13" s="46">
        <v>45</v>
      </c>
      <c r="Z13" s="46">
        <v>24</v>
      </c>
      <c r="AA13" s="46">
        <v>12</v>
      </c>
      <c r="AB13" s="46">
        <v>19</v>
      </c>
      <c r="AC13" s="46">
        <v>13</v>
      </c>
      <c r="AD13" s="46">
        <v>13</v>
      </c>
      <c r="AE13" s="46">
        <v>5</v>
      </c>
      <c r="AF13" s="46">
        <v>3</v>
      </c>
      <c r="AG13" s="46">
        <v>4</v>
      </c>
      <c r="AH13" s="46">
        <v>11</v>
      </c>
      <c r="AI13" s="46">
        <v>9</v>
      </c>
      <c r="AJ13" s="46">
        <f t="shared" si="0"/>
        <v>82</v>
      </c>
      <c r="AK13" s="46">
        <f t="shared" si="1"/>
        <v>116</v>
      </c>
      <c r="AL13" s="46">
        <f t="shared" si="2"/>
        <v>129</v>
      </c>
      <c r="AM13" s="46">
        <f t="shared" si="3"/>
        <v>95</v>
      </c>
      <c r="AN13" s="46">
        <f t="shared" si="4"/>
        <v>84</v>
      </c>
      <c r="AO13" s="46">
        <f t="shared" si="5"/>
        <v>132</v>
      </c>
      <c r="AP13" s="46">
        <f t="shared" si="6"/>
        <v>57</v>
      </c>
      <c r="AQ13" s="46">
        <f t="shared" si="7"/>
        <v>23</v>
      </c>
    </row>
    <row r="14" spans="1:43" ht="17.100000000000001" customHeight="1" thickBot="1" x14ac:dyDescent="0.25">
      <c r="A14" s="13"/>
      <c r="B14" s="66" t="s">
        <v>29</v>
      </c>
      <c r="C14" s="46">
        <v>192</v>
      </c>
      <c r="D14" s="46">
        <v>257</v>
      </c>
      <c r="E14" s="46">
        <v>126</v>
      </c>
      <c r="F14" s="46">
        <v>190</v>
      </c>
      <c r="G14" s="46">
        <v>233</v>
      </c>
      <c r="H14" s="46">
        <v>194</v>
      </c>
      <c r="I14" s="46">
        <v>155</v>
      </c>
      <c r="J14" s="46">
        <v>154</v>
      </c>
      <c r="K14" s="46">
        <v>195</v>
      </c>
      <c r="L14" s="46">
        <v>164</v>
      </c>
      <c r="M14" s="46">
        <v>85</v>
      </c>
      <c r="N14" s="46">
        <v>91</v>
      </c>
      <c r="O14" s="46">
        <v>125</v>
      </c>
      <c r="P14" s="46">
        <v>203</v>
      </c>
      <c r="Q14" s="46">
        <v>126</v>
      </c>
      <c r="R14" s="46">
        <v>192</v>
      </c>
      <c r="S14" s="46">
        <v>188</v>
      </c>
      <c r="T14" s="46">
        <v>244</v>
      </c>
      <c r="U14" s="46">
        <v>170</v>
      </c>
      <c r="V14" s="46">
        <v>250</v>
      </c>
      <c r="W14" s="46">
        <v>337</v>
      </c>
      <c r="X14" s="46">
        <v>400</v>
      </c>
      <c r="Y14" s="46">
        <v>204</v>
      </c>
      <c r="Z14" s="46">
        <v>345</v>
      </c>
      <c r="AA14" s="46">
        <v>374</v>
      </c>
      <c r="AB14" s="46">
        <v>414</v>
      </c>
      <c r="AC14" s="46">
        <v>277</v>
      </c>
      <c r="AD14" s="46">
        <v>336</v>
      </c>
      <c r="AE14" s="46">
        <v>140</v>
      </c>
      <c r="AF14" s="46">
        <v>8</v>
      </c>
      <c r="AG14" s="46">
        <v>102</v>
      </c>
      <c r="AH14" s="46">
        <v>207</v>
      </c>
      <c r="AI14" s="46">
        <v>195</v>
      </c>
      <c r="AJ14" s="46">
        <f t="shared" si="0"/>
        <v>765</v>
      </c>
      <c r="AK14" s="46">
        <f t="shared" si="1"/>
        <v>736</v>
      </c>
      <c r="AL14" s="46">
        <f t="shared" si="2"/>
        <v>535</v>
      </c>
      <c r="AM14" s="46">
        <f t="shared" si="3"/>
        <v>646</v>
      </c>
      <c r="AN14" s="46">
        <f t="shared" si="4"/>
        <v>852</v>
      </c>
      <c r="AO14" s="46">
        <f t="shared" si="5"/>
        <v>1286</v>
      </c>
      <c r="AP14" s="46">
        <f t="shared" si="6"/>
        <v>1401</v>
      </c>
      <c r="AQ14" s="46">
        <f t="shared" si="7"/>
        <v>457</v>
      </c>
    </row>
    <row r="15" spans="1:43" ht="17.100000000000001" customHeight="1" thickBot="1" x14ac:dyDescent="0.25">
      <c r="A15" s="13"/>
      <c r="B15" s="66" t="s">
        <v>55</v>
      </c>
      <c r="C15" s="46">
        <v>112</v>
      </c>
      <c r="D15" s="46">
        <v>36</v>
      </c>
      <c r="E15" s="46">
        <v>22</v>
      </c>
      <c r="F15" s="46">
        <v>89</v>
      </c>
      <c r="G15" s="46">
        <v>38</v>
      </c>
      <c r="H15" s="46">
        <v>105</v>
      </c>
      <c r="I15" s="46">
        <v>64</v>
      </c>
      <c r="J15" s="46">
        <v>68</v>
      </c>
      <c r="K15" s="46">
        <v>54</v>
      </c>
      <c r="L15" s="46">
        <v>73</v>
      </c>
      <c r="M15" s="46">
        <v>60</v>
      </c>
      <c r="N15" s="46">
        <v>49</v>
      </c>
      <c r="O15" s="46">
        <v>44</v>
      </c>
      <c r="P15" s="46">
        <v>73</v>
      </c>
      <c r="Q15" s="46">
        <v>30</v>
      </c>
      <c r="R15" s="46">
        <v>34</v>
      </c>
      <c r="S15" s="46">
        <v>76</v>
      </c>
      <c r="T15" s="46">
        <v>34</v>
      </c>
      <c r="U15" s="46">
        <v>28</v>
      </c>
      <c r="V15" s="46">
        <v>50</v>
      </c>
      <c r="W15" s="46">
        <v>53</v>
      </c>
      <c r="X15" s="46">
        <v>74</v>
      </c>
      <c r="Y15" s="46">
        <v>46</v>
      </c>
      <c r="Z15" s="46">
        <v>81</v>
      </c>
      <c r="AA15" s="46">
        <v>61</v>
      </c>
      <c r="AB15" s="46">
        <v>72</v>
      </c>
      <c r="AC15" s="46">
        <v>73</v>
      </c>
      <c r="AD15" s="46">
        <v>65</v>
      </c>
      <c r="AE15" s="46">
        <v>27</v>
      </c>
      <c r="AF15" s="46">
        <v>7</v>
      </c>
      <c r="AG15" s="46">
        <v>29</v>
      </c>
      <c r="AH15" s="46">
        <v>53</v>
      </c>
      <c r="AI15" s="46">
        <v>60</v>
      </c>
      <c r="AJ15" s="46">
        <f t="shared" si="0"/>
        <v>259</v>
      </c>
      <c r="AK15" s="46">
        <f t="shared" si="1"/>
        <v>275</v>
      </c>
      <c r="AL15" s="46">
        <f t="shared" si="2"/>
        <v>236</v>
      </c>
      <c r="AM15" s="46">
        <f t="shared" si="3"/>
        <v>181</v>
      </c>
      <c r="AN15" s="46">
        <f t="shared" si="4"/>
        <v>188</v>
      </c>
      <c r="AO15" s="46">
        <f t="shared" si="5"/>
        <v>254</v>
      </c>
      <c r="AP15" s="46">
        <f t="shared" si="6"/>
        <v>271</v>
      </c>
      <c r="AQ15" s="46">
        <f t="shared" si="7"/>
        <v>116</v>
      </c>
    </row>
    <row r="16" spans="1:43" ht="17.100000000000001" customHeight="1" thickBot="1" x14ac:dyDescent="0.25">
      <c r="A16" s="13"/>
      <c r="B16" s="66" t="s">
        <v>24</v>
      </c>
      <c r="C16" s="46">
        <v>13</v>
      </c>
      <c r="D16" s="46">
        <v>4</v>
      </c>
      <c r="E16" s="46">
        <v>9</v>
      </c>
      <c r="F16" s="46">
        <v>5</v>
      </c>
      <c r="G16" s="46">
        <v>11</v>
      </c>
      <c r="H16" s="46">
        <v>8</v>
      </c>
      <c r="I16" s="46">
        <v>10</v>
      </c>
      <c r="J16" s="46">
        <v>10</v>
      </c>
      <c r="K16" s="46">
        <v>17</v>
      </c>
      <c r="L16" s="46">
        <v>13</v>
      </c>
      <c r="M16" s="46">
        <v>6</v>
      </c>
      <c r="N16" s="46">
        <v>8</v>
      </c>
      <c r="O16" s="46">
        <v>13</v>
      </c>
      <c r="P16" s="46">
        <v>8</v>
      </c>
      <c r="Q16" s="46">
        <v>10</v>
      </c>
      <c r="R16" s="46">
        <v>9</v>
      </c>
      <c r="S16" s="46">
        <v>8</v>
      </c>
      <c r="T16" s="46">
        <v>12</v>
      </c>
      <c r="U16" s="46">
        <v>9</v>
      </c>
      <c r="V16" s="46">
        <v>9</v>
      </c>
      <c r="W16" s="46">
        <v>9</v>
      </c>
      <c r="X16" s="46">
        <v>8</v>
      </c>
      <c r="Y16" s="46">
        <v>9</v>
      </c>
      <c r="Z16" s="46">
        <v>14</v>
      </c>
      <c r="AA16" s="46">
        <v>13</v>
      </c>
      <c r="AB16" s="46">
        <v>14</v>
      </c>
      <c r="AC16" s="46">
        <v>7</v>
      </c>
      <c r="AD16" s="46">
        <v>13</v>
      </c>
      <c r="AE16" s="46">
        <v>4</v>
      </c>
      <c r="AF16" s="46">
        <v>2</v>
      </c>
      <c r="AG16" s="46">
        <v>7</v>
      </c>
      <c r="AH16" s="46">
        <v>9</v>
      </c>
      <c r="AI16" s="46">
        <v>7</v>
      </c>
      <c r="AJ16" s="46">
        <f t="shared" si="0"/>
        <v>31</v>
      </c>
      <c r="AK16" s="46">
        <f t="shared" si="1"/>
        <v>39</v>
      </c>
      <c r="AL16" s="46">
        <f t="shared" si="2"/>
        <v>44</v>
      </c>
      <c r="AM16" s="46">
        <f t="shared" si="3"/>
        <v>40</v>
      </c>
      <c r="AN16" s="46">
        <f t="shared" si="4"/>
        <v>38</v>
      </c>
      <c r="AO16" s="46">
        <f t="shared" si="5"/>
        <v>40</v>
      </c>
      <c r="AP16" s="46">
        <f t="shared" si="6"/>
        <v>47</v>
      </c>
      <c r="AQ16" s="46">
        <f t="shared" si="7"/>
        <v>22</v>
      </c>
    </row>
    <row r="17" spans="1:43" ht="17.100000000000001" customHeight="1" thickBot="1" x14ac:dyDescent="0.25">
      <c r="A17" s="13"/>
      <c r="B17" s="66" t="s">
        <v>10</v>
      </c>
      <c r="C17" s="46">
        <v>64</v>
      </c>
      <c r="D17" s="46">
        <v>51</v>
      </c>
      <c r="E17" s="46">
        <v>15</v>
      </c>
      <c r="F17" s="46">
        <v>55</v>
      </c>
      <c r="G17" s="46">
        <v>26</v>
      </c>
      <c r="H17" s="46">
        <v>46</v>
      </c>
      <c r="I17" s="46">
        <v>36</v>
      </c>
      <c r="J17" s="46">
        <v>50</v>
      </c>
      <c r="K17" s="46">
        <v>62</v>
      </c>
      <c r="L17" s="46">
        <v>31</v>
      </c>
      <c r="M17" s="46">
        <v>14</v>
      </c>
      <c r="N17" s="46">
        <v>18</v>
      </c>
      <c r="O17" s="46">
        <v>18</v>
      </c>
      <c r="P17" s="46">
        <v>31</v>
      </c>
      <c r="Q17" s="46">
        <v>10</v>
      </c>
      <c r="R17" s="46">
        <v>15</v>
      </c>
      <c r="S17" s="46">
        <v>26</v>
      </c>
      <c r="T17" s="46">
        <v>25</v>
      </c>
      <c r="U17" s="46">
        <v>20</v>
      </c>
      <c r="V17" s="46">
        <v>26</v>
      </c>
      <c r="W17" s="46">
        <v>10</v>
      </c>
      <c r="X17" s="46">
        <v>6</v>
      </c>
      <c r="Y17" s="46">
        <v>9</v>
      </c>
      <c r="Z17" s="46">
        <v>29</v>
      </c>
      <c r="AA17" s="46">
        <v>33</v>
      </c>
      <c r="AB17" s="46">
        <v>16</v>
      </c>
      <c r="AC17" s="46">
        <v>8</v>
      </c>
      <c r="AD17" s="46">
        <v>18</v>
      </c>
      <c r="AE17" s="46">
        <v>13</v>
      </c>
      <c r="AF17" s="46">
        <v>3</v>
      </c>
      <c r="AG17" s="46">
        <v>12</v>
      </c>
      <c r="AH17" s="46">
        <v>14</v>
      </c>
      <c r="AI17" s="46">
        <v>7</v>
      </c>
      <c r="AJ17" s="46">
        <f t="shared" si="0"/>
        <v>185</v>
      </c>
      <c r="AK17" s="46">
        <f t="shared" si="1"/>
        <v>158</v>
      </c>
      <c r="AL17" s="46">
        <f t="shared" si="2"/>
        <v>125</v>
      </c>
      <c r="AM17" s="46">
        <f t="shared" si="3"/>
        <v>74</v>
      </c>
      <c r="AN17" s="46">
        <f t="shared" si="4"/>
        <v>97</v>
      </c>
      <c r="AO17" s="46">
        <f t="shared" si="5"/>
        <v>54</v>
      </c>
      <c r="AP17" s="46">
        <f t="shared" si="6"/>
        <v>75</v>
      </c>
      <c r="AQ17" s="46">
        <f t="shared" si="7"/>
        <v>42</v>
      </c>
    </row>
    <row r="18" spans="1:43" ht="17.100000000000001" customHeight="1" thickBot="1" x14ac:dyDescent="0.25">
      <c r="A18" s="13"/>
      <c r="B18" s="66" t="s">
        <v>297</v>
      </c>
      <c r="C18" s="46">
        <v>202</v>
      </c>
      <c r="D18" s="46">
        <v>195</v>
      </c>
      <c r="E18" s="46">
        <v>73</v>
      </c>
      <c r="F18" s="46">
        <v>73</v>
      </c>
      <c r="G18" s="46">
        <v>106</v>
      </c>
      <c r="H18" s="46">
        <v>70</v>
      </c>
      <c r="I18" s="46">
        <v>141</v>
      </c>
      <c r="J18" s="46">
        <v>65</v>
      </c>
      <c r="K18" s="46">
        <v>54</v>
      </c>
      <c r="L18" s="46">
        <v>57</v>
      </c>
      <c r="M18" s="46">
        <v>41</v>
      </c>
      <c r="N18" s="46">
        <v>28</v>
      </c>
      <c r="O18" s="46">
        <v>112</v>
      </c>
      <c r="P18" s="46">
        <v>49</v>
      </c>
      <c r="Q18" s="46">
        <v>40</v>
      </c>
      <c r="R18" s="46">
        <v>56</v>
      </c>
      <c r="S18" s="46">
        <v>44</v>
      </c>
      <c r="T18" s="46">
        <v>35</v>
      </c>
      <c r="U18" s="46">
        <v>29</v>
      </c>
      <c r="V18" s="46">
        <v>31</v>
      </c>
      <c r="W18" s="46">
        <v>67</v>
      </c>
      <c r="X18" s="46">
        <v>71</v>
      </c>
      <c r="Y18" s="46">
        <v>45</v>
      </c>
      <c r="Z18" s="46">
        <v>57</v>
      </c>
      <c r="AA18" s="46">
        <v>46</v>
      </c>
      <c r="AB18" s="46">
        <v>67</v>
      </c>
      <c r="AC18" s="46">
        <v>47</v>
      </c>
      <c r="AD18" s="46">
        <v>68</v>
      </c>
      <c r="AE18" s="46">
        <v>27</v>
      </c>
      <c r="AF18" s="46">
        <v>6</v>
      </c>
      <c r="AG18" s="46">
        <v>22</v>
      </c>
      <c r="AH18" s="46">
        <v>42</v>
      </c>
      <c r="AI18" s="46">
        <v>44</v>
      </c>
      <c r="AJ18" s="46">
        <f t="shared" si="0"/>
        <v>543</v>
      </c>
      <c r="AK18" s="46">
        <f t="shared" si="1"/>
        <v>382</v>
      </c>
      <c r="AL18" s="46">
        <f t="shared" si="2"/>
        <v>180</v>
      </c>
      <c r="AM18" s="46">
        <f t="shared" si="3"/>
        <v>257</v>
      </c>
      <c r="AN18" s="46">
        <f t="shared" si="4"/>
        <v>139</v>
      </c>
      <c r="AO18" s="46">
        <f t="shared" si="5"/>
        <v>240</v>
      </c>
      <c r="AP18" s="46">
        <f t="shared" si="6"/>
        <v>228</v>
      </c>
      <c r="AQ18" s="46">
        <f t="shared" si="7"/>
        <v>97</v>
      </c>
    </row>
    <row r="19" spans="1:43" ht="17.100000000000001" customHeight="1" thickBot="1" x14ac:dyDescent="0.25">
      <c r="A19" s="13"/>
      <c r="B19" s="66" t="s">
        <v>298</v>
      </c>
      <c r="C19" s="46">
        <v>26</v>
      </c>
      <c r="D19" s="46">
        <v>15</v>
      </c>
      <c r="E19" s="46">
        <v>6</v>
      </c>
      <c r="F19" s="46">
        <v>12</v>
      </c>
      <c r="G19" s="46">
        <v>9</v>
      </c>
      <c r="H19" s="46">
        <v>22</v>
      </c>
      <c r="I19" s="46">
        <v>11</v>
      </c>
      <c r="J19" s="46">
        <v>20</v>
      </c>
      <c r="K19" s="46">
        <v>23</v>
      </c>
      <c r="L19" s="46">
        <v>21</v>
      </c>
      <c r="M19" s="46">
        <v>11</v>
      </c>
      <c r="N19" s="46">
        <v>18</v>
      </c>
      <c r="O19" s="46">
        <v>20</v>
      </c>
      <c r="P19" s="46">
        <v>8</v>
      </c>
      <c r="Q19" s="46">
        <v>28</v>
      </c>
      <c r="R19" s="46">
        <v>16</v>
      </c>
      <c r="S19" s="46">
        <v>19</v>
      </c>
      <c r="T19" s="46">
        <v>37</v>
      </c>
      <c r="U19" s="46">
        <v>4</v>
      </c>
      <c r="V19" s="46">
        <v>24</v>
      </c>
      <c r="W19" s="46">
        <v>27</v>
      </c>
      <c r="X19" s="46">
        <v>39</v>
      </c>
      <c r="Y19" s="46">
        <v>22</v>
      </c>
      <c r="Z19" s="46">
        <v>35</v>
      </c>
      <c r="AA19" s="46">
        <v>33</v>
      </c>
      <c r="AB19" s="46">
        <v>35</v>
      </c>
      <c r="AC19" s="46">
        <v>41</v>
      </c>
      <c r="AD19" s="46">
        <v>39</v>
      </c>
      <c r="AE19" s="46">
        <v>31</v>
      </c>
      <c r="AF19" s="46">
        <v>4</v>
      </c>
      <c r="AG19" s="46">
        <v>12</v>
      </c>
      <c r="AH19" s="46">
        <v>21</v>
      </c>
      <c r="AI19" s="46">
        <v>37</v>
      </c>
      <c r="AJ19" s="46">
        <f t="shared" si="0"/>
        <v>59</v>
      </c>
      <c r="AK19" s="46">
        <f t="shared" si="1"/>
        <v>62</v>
      </c>
      <c r="AL19" s="46">
        <f t="shared" si="2"/>
        <v>73</v>
      </c>
      <c r="AM19" s="46">
        <f t="shared" si="3"/>
        <v>72</v>
      </c>
      <c r="AN19" s="46">
        <f t="shared" si="4"/>
        <v>84</v>
      </c>
      <c r="AO19" s="46">
        <f t="shared" si="5"/>
        <v>123</v>
      </c>
      <c r="AP19" s="46">
        <f t="shared" si="6"/>
        <v>148</v>
      </c>
      <c r="AQ19" s="46">
        <f t="shared" si="7"/>
        <v>68</v>
      </c>
    </row>
    <row r="20" spans="1:43" ht="17.100000000000001" customHeight="1" thickBot="1" x14ac:dyDescent="0.25">
      <c r="A20" s="13"/>
      <c r="B20" s="66" t="s">
        <v>299</v>
      </c>
      <c r="C20" s="46">
        <v>3</v>
      </c>
      <c r="D20" s="46">
        <v>1</v>
      </c>
      <c r="E20" s="46">
        <v>7</v>
      </c>
      <c r="F20" s="46">
        <v>7</v>
      </c>
      <c r="G20" s="46">
        <v>4</v>
      </c>
      <c r="H20" s="46">
        <v>2</v>
      </c>
      <c r="I20" s="46">
        <v>3</v>
      </c>
      <c r="J20" s="46">
        <v>1</v>
      </c>
      <c r="K20" s="46">
        <v>3</v>
      </c>
      <c r="L20" s="46">
        <v>3</v>
      </c>
      <c r="M20" s="46">
        <v>1</v>
      </c>
      <c r="N20" s="46">
        <v>4</v>
      </c>
      <c r="O20" s="46">
        <v>5</v>
      </c>
      <c r="P20" s="46">
        <v>4</v>
      </c>
      <c r="Q20" s="46">
        <v>2</v>
      </c>
      <c r="R20" s="46">
        <v>1</v>
      </c>
      <c r="S20" s="46">
        <v>3</v>
      </c>
      <c r="T20" s="46">
        <v>1</v>
      </c>
      <c r="U20" s="46">
        <v>2</v>
      </c>
      <c r="V20" s="46">
        <v>1</v>
      </c>
      <c r="W20" s="46">
        <v>4</v>
      </c>
      <c r="X20" s="46">
        <v>6</v>
      </c>
      <c r="Y20" s="46">
        <v>10</v>
      </c>
      <c r="Z20" s="46">
        <v>5</v>
      </c>
      <c r="AA20" s="46">
        <v>2</v>
      </c>
      <c r="AB20" s="46">
        <v>3</v>
      </c>
      <c r="AC20" s="46">
        <v>1</v>
      </c>
      <c r="AD20" s="46">
        <v>4</v>
      </c>
      <c r="AE20" s="46">
        <v>4</v>
      </c>
      <c r="AF20" s="46">
        <v>0</v>
      </c>
      <c r="AG20" s="46">
        <v>3</v>
      </c>
      <c r="AH20" s="46">
        <v>8</v>
      </c>
      <c r="AI20" s="46">
        <v>2</v>
      </c>
      <c r="AJ20" s="46">
        <f t="shared" si="0"/>
        <v>18</v>
      </c>
      <c r="AK20" s="46">
        <f t="shared" si="1"/>
        <v>10</v>
      </c>
      <c r="AL20" s="46">
        <f t="shared" si="2"/>
        <v>11</v>
      </c>
      <c r="AM20" s="46">
        <f t="shared" si="3"/>
        <v>12</v>
      </c>
      <c r="AN20" s="46">
        <f t="shared" si="4"/>
        <v>7</v>
      </c>
      <c r="AO20" s="46">
        <f t="shared" si="5"/>
        <v>25</v>
      </c>
      <c r="AP20" s="46">
        <f t="shared" si="6"/>
        <v>10</v>
      </c>
      <c r="AQ20" s="46">
        <f t="shared" si="7"/>
        <v>15</v>
      </c>
    </row>
    <row r="21" spans="1:43" ht="17.100000000000001" customHeight="1" thickBot="1" x14ac:dyDescent="0.25">
      <c r="A21" s="13"/>
      <c r="B21" s="66" t="s">
        <v>58</v>
      </c>
      <c r="C21" s="46">
        <v>18</v>
      </c>
      <c r="D21" s="46">
        <v>10</v>
      </c>
      <c r="E21" s="46">
        <v>15</v>
      </c>
      <c r="F21" s="46">
        <v>22</v>
      </c>
      <c r="G21" s="46">
        <v>31</v>
      </c>
      <c r="H21" s="46">
        <v>22</v>
      </c>
      <c r="I21" s="46">
        <v>32</v>
      </c>
      <c r="J21" s="46">
        <v>44</v>
      </c>
      <c r="K21" s="46">
        <v>32</v>
      </c>
      <c r="L21" s="46">
        <v>48</v>
      </c>
      <c r="M21" s="46">
        <v>28</v>
      </c>
      <c r="N21" s="46">
        <v>23</v>
      </c>
      <c r="O21" s="46">
        <v>15</v>
      </c>
      <c r="P21" s="46">
        <v>27</v>
      </c>
      <c r="Q21" s="46">
        <v>17</v>
      </c>
      <c r="R21" s="46">
        <v>13</v>
      </c>
      <c r="S21" s="46">
        <v>47</v>
      </c>
      <c r="T21" s="46">
        <v>31</v>
      </c>
      <c r="U21" s="46">
        <v>12</v>
      </c>
      <c r="V21" s="46">
        <v>23</v>
      </c>
      <c r="W21" s="46">
        <v>34</v>
      </c>
      <c r="X21" s="46">
        <v>32</v>
      </c>
      <c r="Y21" s="46">
        <v>21</v>
      </c>
      <c r="Z21" s="46">
        <v>22</v>
      </c>
      <c r="AA21" s="46">
        <v>29</v>
      </c>
      <c r="AB21" s="46">
        <v>20</v>
      </c>
      <c r="AC21" s="46">
        <v>7</v>
      </c>
      <c r="AD21" s="46">
        <v>16</v>
      </c>
      <c r="AE21" s="46">
        <v>11</v>
      </c>
      <c r="AF21" s="46">
        <v>1</v>
      </c>
      <c r="AG21" s="46">
        <v>12</v>
      </c>
      <c r="AH21" s="46">
        <v>16</v>
      </c>
      <c r="AI21" s="46">
        <v>4</v>
      </c>
      <c r="AJ21" s="46">
        <f t="shared" si="0"/>
        <v>65</v>
      </c>
      <c r="AK21" s="46">
        <f t="shared" si="1"/>
        <v>129</v>
      </c>
      <c r="AL21" s="46">
        <f t="shared" si="2"/>
        <v>131</v>
      </c>
      <c r="AM21" s="46">
        <f t="shared" si="3"/>
        <v>72</v>
      </c>
      <c r="AN21" s="46">
        <f t="shared" si="4"/>
        <v>113</v>
      </c>
      <c r="AO21" s="46">
        <f t="shared" si="5"/>
        <v>109</v>
      </c>
      <c r="AP21" s="46">
        <f t="shared" si="6"/>
        <v>72</v>
      </c>
      <c r="AQ21" s="46">
        <f t="shared" si="7"/>
        <v>40</v>
      </c>
    </row>
    <row r="22" spans="1:43" ht="17.100000000000001" customHeight="1" thickBot="1" x14ac:dyDescent="0.25">
      <c r="A22" s="13"/>
      <c r="B22" s="66" t="s">
        <v>11</v>
      </c>
      <c r="C22" s="46">
        <v>3</v>
      </c>
      <c r="D22" s="46">
        <v>2</v>
      </c>
      <c r="E22" s="46">
        <v>11</v>
      </c>
      <c r="F22" s="46">
        <v>3</v>
      </c>
      <c r="G22" s="46">
        <v>5</v>
      </c>
      <c r="H22" s="46">
        <v>11</v>
      </c>
      <c r="I22" s="46">
        <v>8</v>
      </c>
      <c r="J22" s="46">
        <v>6</v>
      </c>
      <c r="K22" s="46">
        <v>4</v>
      </c>
      <c r="L22" s="46">
        <v>6</v>
      </c>
      <c r="M22" s="46">
        <v>0</v>
      </c>
      <c r="N22" s="46">
        <v>1</v>
      </c>
      <c r="O22" s="46">
        <v>1</v>
      </c>
      <c r="P22" s="46">
        <v>6</v>
      </c>
      <c r="Q22" s="46">
        <v>2</v>
      </c>
      <c r="R22" s="46">
        <v>7</v>
      </c>
      <c r="S22" s="46">
        <v>7</v>
      </c>
      <c r="T22" s="46">
        <v>6</v>
      </c>
      <c r="U22" s="46">
        <v>4</v>
      </c>
      <c r="V22" s="46">
        <v>11</v>
      </c>
      <c r="W22" s="46">
        <v>4</v>
      </c>
      <c r="X22" s="46">
        <v>4</v>
      </c>
      <c r="Y22" s="46">
        <v>3</v>
      </c>
      <c r="Z22" s="46">
        <v>6</v>
      </c>
      <c r="AA22" s="46">
        <v>2</v>
      </c>
      <c r="AB22" s="46">
        <v>1</v>
      </c>
      <c r="AC22" s="46">
        <v>1</v>
      </c>
      <c r="AD22" s="46">
        <v>4</v>
      </c>
      <c r="AE22" s="46">
        <v>2</v>
      </c>
      <c r="AF22" s="46">
        <v>1</v>
      </c>
      <c r="AG22" s="46">
        <v>1</v>
      </c>
      <c r="AH22" s="46">
        <v>3</v>
      </c>
      <c r="AI22" s="46">
        <v>4</v>
      </c>
      <c r="AJ22" s="46">
        <f t="shared" si="0"/>
        <v>19</v>
      </c>
      <c r="AK22" s="46">
        <f t="shared" si="1"/>
        <v>30</v>
      </c>
      <c r="AL22" s="46">
        <f t="shared" si="2"/>
        <v>11</v>
      </c>
      <c r="AM22" s="46">
        <f t="shared" si="3"/>
        <v>16</v>
      </c>
      <c r="AN22" s="46">
        <f t="shared" si="4"/>
        <v>28</v>
      </c>
      <c r="AO22" s="46">
        <f t="shared" si="5"/>
        <v>17</v>
      </c>
      <c r="AP22" s="46">
        <f t="shared" si="6"/>
        <v>8</v>
      </c>
      <c r="AQ22" s="46">
        <f t="shared" si="7"/>
        <v>7</v>
      </c>
    </row>
    <row r="23" spans="1:43" ht="17.100000000000001" customHeight="1" thickBot="1" x14ac:dyDescent="0.25">
      <c r="A23" s="13"/>
      <c r="B23" s="68" t="s">
        <v>25</v>
      </c>
      <c r="C23" s="69">
        <f t="shared" ref="C23:H23" si="8">SUM(C6:C22)</f>
        <v>930</v>
      </c>
      <c r="D23" s="69">
        <f t="shared" si="8"/>
        <v>1001</v>
      </c>
      <c r="E23" s="69">
        <f t="shared" si="8"/>
        <v>545</v>
      </c>
      <c r="F23" s="73">
        <f t="shared" si="8"/>
        <v>761</v>
      </c>
      <c r="G23" s="69">
        <f t="shared" si="8"/>
        <v>825</v>
      </c>
      <c r="H23" s="69">
        <f t="shared" si="8"/>
        <v>864</v>
      </c>
      <c r="I23" s="69">
        <f t="shared" ref="I23:N23" si="9">SUM(I6:I22)</f>
        <v>696</v>
      </c>
      <c r="J23" s="73">
        <f t="shared" si="9"/>
        <v>785</v>
      </c>
      <c r="K23" s="69">
        <f t="shared" si="9"/>
        <v>774</v>
      </c>
      <c r="L23" s="69">
        <f t="shared" si="9"/>
        <v>761</v>
      </c>
      <c r="M23" s="69">
        <f t="shared" si="9"/>
        <v>425</v>
      </c>
      <c r="N23" s="73">
        <f t="shared" si="9"/>
        <v>497</v>
      </c>
      <c r="O23" s="69">
        <f t="shared" ref="O23:T23" si="10">SUM(O6:O22)</f>
        <v>636</v>
      </c>
      <c r="P23" s="69">
        <f t="shared" si="10"/>
        <v>741</v>
      </c>
      <c r="Q23" s="69">
        <f t="shared" si="10"/>
        <v>461</v>
      </c>
      <c r="R23" s="73">
        <f t="shared" si="10"/>
        <v>609</v>
      </c>
      <c r="S23" s="69">
        <f t="shared" si="10"/>
        <v>711</v>
      </c>
      <c r="T23" s="69">
        <f t="shared" si="10"/>
        <v>776</v>
      </c>
      <c r="U23" s="69">
        <f t="shared" ref="U23:Z23" si="11">SUM(U6:U22)</f>
        <v>549</v>
      </c>
      <c r="V23" s="73">
        <f t="shared" si="11"/>
        <v>722</v>
      </c>
      <c r="W23" s="69">
        <f t="shared" si="11"/>
        <v>817</v>
      </c>
      <c r="X23" s="69">
        <f t="shared" si="11"/>
        <v>989</v>
      </c>
      <c r="Y23" s="69">
        <f t="shared" si="11"/>
        <v>625</v>
      </c>
      <c r="Z23" s="73">
        <f t="shared" si="11"/>
        <v>1010</v>
      </c>
      <c r="AA23" s="69">
        <f t="shared" ref="AA23:AF23" si="12">SUM(AA6:AA22)</f>
        <v>889</v>
      </c>
      <c r="AB23" s="69">
        <f t="shared" si="12"/>
        <v>969</v>
      </c>
      <c r="AC23" s="69">
        <f t="shared" si="12"/>
        <v>689</v>
      </c>
      <c r="AD23" s="73">
        <f t="shared" si="12"/>
        <v>799</v>
      </c>
      <c r="AE23" s="69">
        <f t="shared" si="12"/>
        <v>377</v>
      </c>
      <c r="AF23" s="69">
        <f t="shared" si="12"/>
        <v>70</v>
      </c>
      <c r="AG23" s="69">
        <f>SUM(AG6:AG22)</f>
        <v>342</v>
      </c>
      <c r="AH23" s="69">
        <f>SUM(AH6:AH22)</f>
        <v>557</v>
      </c>
      <c r="AI23" s="69">
        <f>SUM(AI6:AI22)</f>
        <v>551</v>
      </c>
      <c r="AJ23" s="69">
        <f t="shared" si="0"/>
        <v>3237</v>
      </c>
      <c r="AK23" s="69">
        <f t="shared" si="1"/>
        <v>3170</v>
      </c>
      <c r="AL23" s="69">
        <f t="shared" si="2"/>
        <v>2457</v>
      </c>
      <c r="AM23" s="69">
        <f t="shared" si="3"/>
        <v>2447</v>
      </c>
      <c r="AN23" s="69">
        <f t="shared" si="4"/>
        <v>2758</v>
      </c>
      <c r="AO23" s="69">
        <f t="shared" si="5"/>
        <v>3441</v>
      </c>
      <c r="AP23" s="69">
        <f t="shared" si="6"/>
        <v>3346</v>
      </c>
      <c r="AQ23" s="69">
        <f t="shared" si="7"/>
        <v>1346</v>
      </c>
    </row>
    <row r="26" spans="1:43" ht="15" x14ac:dyDescent="0.2">
      <c r="B26" s="89"/>
      <c r="C26" s="89"/>
      <c r="D26" s="89"/>
      <c r="E26" s="89"/>
      <c r="F26" s="90"/>
    </row>
    <row r="27" spans="1:43" ht="15" x14ac:dyDescent="0.2">
      <c r="B27" s="65"/>
      <c r="C27" s="13"/>
      <c r="D27" s="13"/>
      <c r="E27" s="13"/>
      <c r="F27" s="13"/>
      <c r="G27" s="13"/>
    </row>
    <row r="28" spans="1:43" x14ac:dyDescent="0.2">
      <c r="B28" s="13"/>
      <c r="C28" s="13"/>
      <c r="D28" s="13"/>
      <c r="E28" s="13"/>
      <c r="F28" s="13"/>
      <c r="G28" s="13"/>
    </row>
    <row r="29" spans="1:43" ht="39" customHeight="1" x14ac:dyDescent="0.2">
      <c r="B29" s="13"/>
      <c r="C29" s="45" t="s">
        <v>121</v>
      </c>
      <c r="D29" s="45" t="s">
        <v>130</v>
      </c>
      <c r="E29" s="45" t="s">
        <v>133</v>
      </c>
      <c r="F29" s="75" t="s">
        <v>137</v>
      </c>
      <c r="G29" s="45" t="s">
        <v>140</v>
      </c>
      <c r="H29" s="45" t="s">
        <v>146</v>
      </c>
      <c r="I29" s="45" t="s">
        <v>148</v>
      </c>
      <c r="J29" s="75" t="s">
        <v>152</v>
      </c>
      <c r="K29" s="45" t="s">
        <v>155</v>
      </c>
      <c r="L29" s="45" t="s">
        <v>158</v>
      </c>
      <c r="M29" s="45" t="s">
        <v>161</v>
      </c>
      <c r="N29" s="75" t="s">
        <v>163</v>
      </c>
      <c r="O29" s="45" t="s">
        <v>168</v>
      </c>
      <c r="P29" s="45" t="s">
        <v>170</v>
      </c>
      <c r="Q29" s="45" t="s">
        <v>173</v>
      </c>
      <c r="R29" s="75" t="s">
        <v>175</v>
      </c>
      <c r="S29" s="45" t="s">
        <v>191</v>
      </c>
      <c r="T29" s="45" t="s">
        <v>198</v>
      </c>
      <c r="U29" s="45" t="s">
        <v>210</v>
      </c>
      <c r="V29" s="75" t="s">
        <v>241</v>
      </c>
      <c r="W29" s="45" t="s">
        <v>264</v>
      </c>
      <c r="X29" s="45" t="s">
        <v>266</v>
      </c>
      <c r="Y29" s="45" t="s">
        <v>274</v>
      </c>
      <c r="Z29" s="75" t="s">
        <v>283</v>
      </c>
      <c r="AA29" s="45" t="s">
        <v>306</v>
      </c>
      <c r="AB29" s="45" t="s">
        <v>313</v>
      </c>
      <c r="AC29" s="45" t="s">
        <v>315</v>
      </c>
      <c r="AD29" s="75" t="s">
        <v>323</v>
      </c>
      <c r="AE29" s="45" t="s">
        <v>339</v>
      </c>
      <c r="AF29" s="45" t="s">
        <v>138</v>
      </c>
      <c r="AG29" s="45" t="s">
        <v>153</v>
      </c>
      <c r="AH29" s="45" t="s">
        <v>164</v>
      </c>
      <c r="AI29" s="45" t="s">
        <v>176</v>
      </c>
      <c r="AJ29" s="45" t="s">
        <v>242</v>
      </c>
      <c r="AK29" s="45" t="s">
        <v>284</v>
      </c>
      <c r="AL29" s="45" t="s">
        <v>324</v>
      </c>
    </row>
    <row r="30" spans="1:43" ht="17.100000000000001" customHeight="1" thickBot="1" x14ac:dyDescent="0.25">
      <c r="B30" s="66" t="s">
        <v>59</v>
      </c>
      <c r="C30" s="42">
        <f t="shared" ref="C30:C47" si="13">+(G6-C6)/C6</f>
        <v>0.64423076923076927</v>
      </c>
      <c r="D30" s="42">
        <f t="shared" ref="D30:S45" si="14">+(H6-D6)/D6</f>
        <v>0.27108433734939757</v>
      </c>
      <c r="E30" s="42">
        <f t="shared" si="14"/>
        <v>-8.6206896551724144E-2</v>
      </c>
      <c r="F30" s="42">
        <f t="shared" si="14"/>
        <v>0.30399999999999999</v>
      </c>
      <c r="G30" s="42">
        <f t="shared" si="14"/>
        <v>-7.0175438596491224E-2</v>
      </c>
      <c r="H30" s="42">
        <f t="shared" si="14"/>
        <v>-0.29383886255924169</v>
      </c>
      <c r="I30" s="42">
        <f t="shared" si="14"/>
        <v>-0.11320754716981132</v>
      </c>
      <c r="J30" s="42">
        <f t="shared" si="14"/>
        <v>-0.28834355828220859</v>
      </c>
      <c r="K30" s="42">
        <f t="shared" si="14"/>
        <v>-0.27672955974842767</v>
      </c>
      <c r="L30" s="42">
        <f t="shared" si="14"/>
        <v>-0.1476510067114094</v>
      </c>
      <c r="M30" s="42">
        <f t="shared" si="14"/>
        <v>-8.5106382978723402E-2</v>
      </c>
      <c r="N30" s="42">
        <f t="shared" si="14"/>
        <v>-2.5862068965517241E-2</v>
      </c>
      <c r="O30" s="42">
        <f t="shared" si="14"/>
        <v>0.30434782608695654</v>
      </c>
      <c r="P30" s="42">
        <f t="shared" si="14"/>
        <v>0.13385826771653545</v>
      </c>
      <c r="Q30" s="42">
        <f t="shared" si="14"/>
        <v>0.33720930232558138</v>
      </c>
      <c r="R30" s="42">
        <f t="shared" si="14"/>
        <v>0.46017699115044247</v>
      </c>
      <c r="S30" s="42">
        <f t="shared" si="14"/>
        <v>-0.13333333333333333</v>
      </c>
      <c r="T30" s="42">
        <f t="shared" ref="T30:AE47" si="15">+(X6-T6)/T6</f>
        <v>0.15972222222222221</v>
      </c>
      <c r="U30" s="42">
        <f t="shared" si="15"/>
        <v>8.6956521739130436E-3</v>
      </c>
      <c r="V30" s="42">
        <f t="shared" si="15"/>
        <v>0.25454545454545452</v>
      </c>
      <c r="W30" s="42">
        <f t="shared" si="15"/>
        <v>8.461538461538462E-2</v>
      </c>
      <c r="X30" s="42">
        <f t="shared" si="15"/>
        <v>-4.790419161676647E-2</v>
      </c>
      <c r="Y30" s="42">
        <f t="shared" si="15"/>
        <v>0.13793103448275862</v>
      </c>
      <c r="Z30" s="42">
        <f t="shared" si="15"/>
        <v>-0.41062801932367149</v>
      </c>
      <c r="AA30" s="42">
        <f t="shared" si="15"/>
        <v>-0.56737588652482274</v>
      </c>
      <c r="AB30" s="42">
        <f t="shared" si="15"/>
        <v>-0.92452830188679247</v>
      </c>
      <c r="AC30" s="42">
        <f t="shared" si="15"/>
        <v>-0.53787878787878785</v>
      </c>
      <c r="AD30" s="42">
        <f t="shared" si="15"/>
        <v>-0.24590163934426229</v>
      </c>
      <c r="AE30" s="42">
        <f t="shared" si="15"/>
        <v>0.52459016393442626</v>
      </c>
      <c r="AF30" s="42">
        <f t="shared" ref="AF30:AF46" si="16">+(AK6-AJ6)/AJ6</f>
        <v>0.27397260273972601</v>
      </c>
      <c r="AG30" s="42">
        <f t="shared" ref="AG30:AG46" si="17">+(AL6-AK6)/AK6</f>
        <v>-0.20430107526881722</v>
      </c>
      <c r="AH30" s="42">
        <f t="shared" ref="AH30:AH46" si="18">+(AM6-AL6)/AL6</f>
        <v>-0.14864864864864866</v>
      </c>
      <c r="AI30" s="42">
        <f t="shared" ref="AI30:AL46" si="19">+(AN6-AM6)/AM6</f>
        <v>0.30158730158730157</v>
      </c>
      <c r="AJ30" s="42">
        <f t="shared" si="19"/>
        <v>8.0139372822299645E-2</v>
      </c>
      <c r="AK30" s="42">
        <f t="shared" si="19"/>
        <v>-0.1064516129032258</v>
      </c>
      <c r="AL30" s="42">
        <f t="shared" si="19"/>
        <v>-0.59205776173285196</v>
      </c>
    </row>
    <row r="31" spans="1:43" ht="17.100000000000001" customHeight="1" thickBot="1" x14ac:dyDescent="0.25">
      <c r="B31" s="66" t="s">
        <v>60</v>
      </c>
      <c r="C31" s="42">
        <f t="shared" si="13"/>
        <v>-0.52941176470588236</v>
      </c>
      <c r="D31" s="42">
        <f t="shared" si="14"/>
        <v>-0.40909090909090912</v>
      </c>
      <c r="E31" s="42">
        <f t="shared" si="14"/>
        <v>-0.48275862068965519</v>
      </c>
      <c r="F31" s="42">
        <f t="shared" si="14"/>
        <v>1.2142857142857142</v>
      </c>
      <c r="G31" s="42">
        <f t="shared" si="14"/>
        <v>2.625</v>
      </c>
      <c r="H31" s="42">
        <f t="shared" si="14"/>
        <v>-0.46153846153846156</v>
      </c>
      <c r="I31" s="42">
        <f t="shared" si="14"/>
        <v>-0.8</v>
      </c>
      <c r="J31" s="42">
        <f t="shared" si="14"/>
        <v>-0.967741935483871</v>
      </c>
      <c r="K31" s="42">
        <f t="shared" si="14"/>
        <v>0.72413793103448276</v>
      </c>
      <c r="L31" s="42">
        <f t="shared" si="14"/>
        <v>1.8571428571428572</v>
      </c>
      <c r="M31" s="42">
        <f t="shared" si="14"/>
        <v>1.6666666666666667</v>
      </c>
      <c r="N31" s="42">
        <f t="shared" si="14"/>
        <v>6</v>
      </c>
      <c r="O31" s="42">
        <f t="shared" si="14"/>
        <v>-0.76</v>
      </c>
      <c r="P31" s="42">
        <f t="shared" si="14"/>
        <v>0.3</v>
      </c>
      <c r="Q31" s="42">
        <f t="shared" si="14"/>
        <v>0.25</v>
      </c>
      <c r="R31" s="42">
        <f t="shared" si="14"/>
        <v>0.7142857142857143</v>
      </c>
      <c r="S31" s="42">
        <f t="shared" si="14"/>
        <v>0.41666666666666669</v>
      </c>
      <c r="T31" s="42">
        <f t="shared" si="15"/>
        <v>-0.76923076923076927</v>
      </c>
      <c r="U31" s="42">
        <f t="shared" si="15"/>
        <v>-0.5</v>
      </c>
      <c r="V31" s="42">
        <f t="shared" si="15"/>
        <v>-8.3333333333333329E-2</v>
      </c>
      <c r="W31" s="42">
        <f t="shared" si="15"/>
        <v>-0.29411764705882354</v>
      </c>
      <c r="X31" s="42">
        <f t="shared" si="15"/>
        <v>0.83333333333333337</v>
      </c>
      <c r="Y31" s="42">
        <f t="shared" si="15"/>
        <v>-0.2</v>
      </c>
      <c r="Z31" s="42">
        <f t="shared" si="15"/>
        <v>9.0909090909090912E-2</v>
      </c>
      <c r="AA31" s="42">
        <f t="shared" si="15"/>
        <v>-0.83333333333333337</v>
      </c>
      <c r="AB31" s="42">
        <f t="shared" si="15"/>
        <v>-0.72727272727272729</v>
      </c>
      <c r="AC31" s="42">
        <f t="shared" si="15"/>
        <v>2</v>
      </c>
      <c r="AD31" s="42">
        <f t="shared" si="15"/>
        <v>8.3333333333333329E-2</v>
      </c>
      <c r="AE31" s="42">
        <f t="shared" si="15"/>
        <v>6.5</v>
      </c>
      <c r="AF31" s="42">
        <f t="shared" si="16"/>
        <v>-0.18292682926829268</v>
      </c>
      <c r="AG31" s="42">
        <f t="shared" si="17"/>
        <v>-0.40298507462686567</v>
      </c>
      <c r="AH31" s="42">
        <f t="shared" si="18"/>
        <v>1.125</v>
      </c>
      <c r="AI31" s="42">
        <f t="shared" si="19"/>
        <v>-0.29411764705882354</v>
      </c>
      <c r="AJ31" s="42">
        <f t="shared" si="19"/>
        <v>-0.35</v>
      </c>
      <c r="AK31" s="42">
        <f t="shared" si="19"/>
        <v>0</v>
      </c>
      <c r="AL31" s="42">
        <f t="shared" si="19"/>
        <v>-0.23076923076923078</v>
      </c>
    </row>
    <row r="32" spans="1:43" ht="17.100000000000001" customHeight="1" thickBot="1" x14ac:dyDescent="0.25">
      <c r="B32" s="66" t="s">
        <v>296</v>
      </c>
      <c r="C32" s="42">
        <f t="shared" si="13"/>
        <v>3.5714285714285712E-2</v>
      </c>
      <c r="D32" s="42">
        <f t="shared" si="14"/>
        <v>0.22222222222222221</v>
      </c>
      <c r="E32" s="42">
        <f t="shared" si="14"/>
        <v>0.57894736842105265</v>
      </c>
      <c r="F32" s="42">
        <f t="shared" si="14"/>
        <v>1.7142857142857142</v>
      </c>
      <c r="G32" s="42">
        <f t="shared" si="14"/>
        <v>-0.2413793103448276</v>
      </c>
      <c r="H32" s="42">
        <f t="shared" si="14"/>
        <v>-0.18181818181818182</v>
      </c>
      <c r="I32" s="42">
        <f t="shared" si="14"/>
        <v>-0.73333333333333328</v>
      </c>
      <c r="J32" s="42">
        <f t="shared" si="14"/>
        <v>-0.84210526315789469</v>
      </c>
      <c r="K32" s="42">
        <f t="shared" si="14"/>
        <v>-0.31818181818181818</v>
      </c>
      <c r="L32" s="42">
        <f t="shared" si="14"/>
        <v>0.83333333333333337</v>
      </c>
      <c r="M32" s="42">
        <f t="shared" si="14"/>
        <v>0.75</v>
      </c>
      <c r="N32" s="42">
        <f t="shared" si="14"/>
        <v>0.66666666666666663</v>
      </c>
      <c r="O32" s="42">
        <f t="shared" si="14"/>
        <v>0.4</v>
      </c>
      <c r="P32" s="42">
        <f t="shared" si="14"/>
        <v>-0.78787878787878785</v>
      </c>
      <c r="Q32" s="42">
        <f t="shared" si="14"/>
        <v>-0.21428571428571427</v>
      </c>
      <c r="R32" s="42">
        <f t="shared" si="14"/>
        <v>-0.9</v>
      </c>
      <c r="S32" s="42">
        <f t="shared" si="14"/>
        <v>-0.61904761904761907</v>
      </c>
      <c r="T32" s="42">
        <f t="shared" si="15"/>
        <v>1.5714285714285714</v>
      </c>
      <c r="U32" s="42">
        <f t="shared" si="15"/>
        <v>9.0909090909090912E-2</v>
      </c>
      <c r="V32" s="42">
        <f t="shared" si="15"/>
        <v>11</v>
      </c>
      <c r="W32" s="42">
        <f t="shared" si="15"/>
        <v>1.125</v>
      </c>
      <c r="X32" s="42">
        <f t="shared" si="15"/>
        <v>0</v>
      </c>
      <c r="Y32" s="42">
        <f t="shared" si="15"/>
        <v>0.83333333333333337</v>
      </c>
      <c r="Z32" s="42">
        <f t="shared" si="15"/>
        <v>-0.33333333333333331</v>
      </c>
      <c r="AA32" s="42">
        <f t="shared" si="15"/>
        <v>-0.70588235294117652</v>
      </c>
      <c r="AB32" s="42">
        <f t="shared" si="15"/>
        <v>-0.94444444444444442</v>
      </c>
      <c r="AC32" s="42">
        <f t="shared" si="15"/>
        <v>-0.86363636363636365</v>
      </c>
      <c r="AD32" s="42">
        <f t="shared" si="15"/>
        <v>0.125</v>
      </c>
      <c r="AE32" s="42">
        <f t="shared" si="15"/>
        <v>-0.8</v>
      </c>
      <c r="AF32" s="42">
        <f t="shared" si="16"/>
        <v>0.50632911392405067</v>
      </c>
      <c r="AG32" s="42">
        <f t="shared" si="17"/>
        <v>-0.54621848739495793</v>
      </c>
      <c r="AH32" s="42">
        <f t="shared" si="18"/>
        <v>0.33333333333333331</v>
      </c>
      <c r="AI32" s="42">
        <f t="shared" si="19"/>
        <v>-0.44444444444444442</v>
      </c>
      <c r="AJ32" s="42">
        <f t="shared" si="19"/>
        <v>0.25</v>
      </c>
      <c r="AK32" s="42">
        <f t="shared" si="19"/>
        <v>0.3</v>
      </c>
      <c r="AL32" s="42">
        <f t="shared" si="19"/>
        <v>-0.72307692307692306</v>
      </c>
    </row>
    <row r="33" spans="2:38" ht="17.100000000000001" customHeight="1" thickBot="1" x14ac:dyDescent="0.25">
      <c r="B33" s="66" t="s">
        <v>54</v>
      </c>
      <c r="C33" s="42">
        <f t="shared" si="13"/>
        <v>0</v>
      </c>
      <c r="D33" s="42">
        <f t="shared" si="14"/>
        <v>-0.35714285714285715</v>
      </c>
      <c r="E33" s="42">
        <f t="shared" si="14"/>
        <v>0</v>
      </c>
      <c r="F33" s="42">
        <f t="shared" si="14"/>
        <v>0.90909090909090906</v>
      </c>
      <c r="G33" s="42">
        <f t="shared" si="14"/>
        <v>-0.5</v>
      </c>
      <c r="H33" s="42">
        <f t="shared" si="14"/>
        <v>0.33333333333333331</v>
      </c>
      <c r="I33" s="42">
        <f t="shared" si="14"/>
        <v>4</v>
      </c>
      <c r="J33" s="42">
        <f t="shared" si="14"/>
        <v>-0.33333333333333331</v>
      </c>
      <c r="K33" s="42">
        <f t="shared" si="14"/>
        <v>14</v>
      </c>
      <c r="L33" s="42">
        <f t="shared" si="14"/>
        <v>-1</v>
      </c>
      <c r="M33" s="42">
        <f t="shared" si="14"/>
        <v>-0.2</v>
      </c>
      <c r="N33" s="42">
        <f t="shared" si="14"/>
        <v>-0.8571428571428571</v>
      </c>
      <c r="O33" s="42">
        <f t="shared" si="14"/>
        <v>-0.93333333333333335</v>
      </c>
      <c r="P33" s="42"/>
      <c r="Q33" s="42">
        <f t="shared" si="14"/>
        <v>-0.5</v>
      </c>
      <c r="R33" s="42">
        <f t="shared" si="14"/>
        <v>1</v>
      </c>
      <c r="S33" s="42">
        <f t="shared" si="14"/>
        <v>0</v>
      </c>
      <c r="T33" s="42">
        <f t="shared" si="15"/>
        <v>-0.47619047619047616</v>
      </c>
      <c r="U33" s="42">
        <f t="shared" si="15"/>
        <v>2.5</v>
      </c>
      <c r="V33" s="42">
        <f t="shared" si="15"/>
        <v>5.5</v>
      </c>
      <c r="W33" s="42">
        <f t="shared" si="15"/>
        <v>27</v>
      </c>
      <c r="X33" s="42">
        <f t="shared" si="15"/>
        <v>0.18181818181818182</v>
      </c>
      <c r="Y33" s="42">
        <f t="shared" si="15"/>
        <v>0.2857142857142857</v>
      </c>
      <c r="Z33" s="42">
        <f t="shared" si="15"/>
        <v>-0.34615384615384615</v>
      </c>
      <c r="AA33" s="42">
        <f t="shared" si="15"/>
        <v>-0.7142857142857143</v>
      </c>
      <c r="AB33" s="42">
        <f t="shared" si="15"/>
        <v>-0.84615384615384615</v>
      </c>
      <c r="AC33" s="42">
        <f t="shared" si="15"/>
        <v>0.1111111111111111</v>
      </c>
      <c r="AD33" s="42">
        <f t="shared" si="15"/>
        <v>0.47058823529411764</v>
      </c>
      <c r="AE33" s="42">
        <f t="shared" si="15"/>
        <v>0.5</v>
      </c>
      <c r="AF33" s="42">
        <f t="shared" si="16"/>
        <v>0</v>
      </c>
      <c r="AG33" s="42">
        <f t="shared" si="17"/>
        <v>4.7619047619047616E-2</v>
      </c>
      <c r="AH33" s="42">
        <f t="shared" si="18"/>
        <v>-0.52272727272727271</v>
      </c>
      <c r="AI33" s="42">
        <f t="shared" si="19"/>
        <v>0.33333333333333331</v>
      </c>
      <c r="AJ33" s="42">
        <f t="shared" si="19"/>
        <v>0.6071428571428571</v>
      </c>
      <c r="AK33" s="42">
        <f t="shared" si="19"/>
        <v>0.48888888888888887</v>
      </c>
      <c r="AL33" s="42">
        <f t="shared" si="19"/>
        <v>-0.32835820895522388</v>
      </c>
    </row>
    <row r="34" spans="2:38" ht="17.100000000000001" customHeight="1" thickBot="1" x14ac:dyDescent="0.25">
      <c r="B34" s="66" t="s">
        <v>8</v>
      </c>
      <c r="C34" s="42">
        <f t="shared" si="13"/>
        <v>-0.17142857142857143</v>
      </c>
      <c r="D34" s="42">
        <f t="shared" si="14"/>
        <v>-0.29591836734693877</v>
      </c>
      <c r="E34" s="42">
        <f t="shared" si="14"/>
        <v>-0.39130434782608697</v>
      </c>
      <c r="F34" s="42">
        <f t="shared" si="14"/>
        <v>-0.50847457627118642</v>
      </c>
      <c r="G34" s="42">
        <f t="shared" si="14"/>
        <v>-0.65517241379310343</v>
      </c>
      <c r="H34" s="42">
        <f t="shared" si="14"/>
        <v>-0.66666666666666663</v>
      </c>
      <c r="I34" s="42">
        <f t="shared" si="14"/>
        <v>0.6428571428571429</v>
      </c>
      <c r="J34" s="42">
        <f t="shared" si="14"/>
        <v>-6.8965517241379309E-2</v>
      </c>
      <c r="K34" s="42">
        <f t="shared" si="14"/>
        <v>0.05</v>
      </c>
      <c r="L34" s="42">
        <f t="shared" si="14"/>
        <v>1.3913043478260869</v>
      </c>
      <c r="M34" s="42">
        <f t="shared" si="14"/>
        <v>8.6956521739130432E-2</v>
      </c>
      <c r="N34" s="42">
        <f t="shared" si="14"/>
        <v>0.18518518518518517</v>
      </c>
      <c r="O34" s="42">
        <f t="shared" si="14"/>
        <v>0.52380952380952384</v>
      </c>
      <c r="P34" s="42">
        <f t="shared" si="14"/>
        <v>7.2727272727272724E-2</v>
      </c>
      <c r="Q34" s="42">
        <f t="shared" si="14"/>
        <v>0.52</v>
      </c>
      <c r="R34" s="42">
        <f t="shared" si="14"/>
        <v>0.65625</v>
      </c>
      <c r="S34" s="42">
        <f t="shared" si="14"/>
        <v>0.15625</v>
      </c>
      <c r="T34" s="42">
        <f t="shared" si="15"/>
        <v>1.6949152542372881E-2</v>
      </c>
      <c r="U34" s="42">
        <f t="shared" si="15"/>
        <v>-0.21052631578947367</v>
      </c>
      <c r="V34" s="42">
        <f t="shared" si="15"/>
        <v>0.28301886792452829</v>
      </c>
      <c r="W34" s="42">
        <f t="shared" si="15"/>
        <v>-2.7027027027027029E-2</v>
      </c>
      <c r="X34" s="42">
        <f t="shared" si="15"/>
        <v>-0.05</v>
      </c>
      <c r="Y34" s="42">
        <f t="shared" si="15"/>
        <v>-0.16666666666666666</v>
      </c>
      <c r="Z34" s="42">
        <f t="shared" si="15"/>
        <v>-0.55882352941176472</v>
      </c>
      <c r="AA34" s="42">
        <f t="shared" si="15"/>
        <v>-0.55555555555555558</v>
      </c>
      <c r="AB34" s="42">
        <f t="shared" si="15"/>
        <v>-0.94736842105263153</v>
      </c>
      <c r="AC34" s="42">
        <f t="shared" si="15"/>
        <v>0</v>
      </c>
      <c r="AD34" s="42">
        <f t="shared" si="15"/>
        <v>-0.5</v>
      </c>
      <c r="AE34" s="42">
        <f t="shared" si="15"/>
        <v>1.25</v>
      </c>
      <c r="AF34" s="42">
        <f t="shared" si="16"/>
        <v>-0.32</v>
      </c>
      <c r="AG34" s="42">
        <f t="shared" si="17"/>
        <v>-0.45294117647058824</v>
      </c>
      <c r="AH34" s="42">
        <f t="shared" si="18"/>
        <v>0.43010752688172044</v>
      </c>
      <c r="AI34" s="42">
        <f t="shared" si="19"/>
        <v>0.36842105263157893</v>
      </c>
      <c r="AJ34" s="42">
        <f t="shared" si="19"/>
        <v>7.1428571428571425E-2</v>
      </c>
      <c r="AK34" s="42">
        <f t="shared" si="19"/>
        <v>-0.24102564102564103</v>
      </c>
      <c r="AL34" s="42">
        <f t="shared" si="19"/>
        <v>-0.60135135135135132</v>
      </c>
    </row>
    <row r="35" spans="2:38" ht="17.100000000000001" customHeight="1" thickBot="1" x14ac:dyDescent="0.25">
      <c r="B35" s="66" t="s">
        <v>9</v>
      </c>
      <c r="C35" s="42">
        <f t="shared" si="13"/>
        <v>0.1875</v>
      </c>
      <c r="D35" s="42">
        <f t="shared" si="14"/>
        <v>-0.75862068965517238</v>
      </c>
      <c r="E35" s="42">
        <f t="shared" si="14"/>
        <v>0</v>
      </c>
      <c r="F35" s="42">
        <f t="shared" si="14"/>
        <v>-0.125</v>
      </c>
      <c r="G35" s="42">
        <f t="shared" si="14"/>
        <v>-0.57894736842105265</v>
      </c>
      <c r="H35" s="42">
        <f t="shared" si="14"/>
        <v>-0.2857142857142857</v>
      </c>
      <c r="I35" s="42">
        <f t="shared" si="14"/>
        <v>-0.88888888888888884</v>
      </c>
      <c r="J35" s="42">
        <f t="shared" si="14"/>
        <v>-0.42857142857142855</v>
      </c>
      <c r="K35" s="42">
        <f t="shared" si="14"/>
        <v>1.125</v>
      </c>
      <c r="L35" s="42">
        <f t="shared" si="14"/>
        <v>6.8</v>
      </c>
      <c r="M35" s="42">
        <f t="shared" si="14"/>
        <v>2</v>
      </c>
      <c r="N35" s="42">
        <f t="shared" si="14"/>
        <v>-0.33333333333333331</v>
      </c>
      <c r="O35" s="42">
        <f t="shared" si="14"/>
        <v>-0.23529411764705882</v>
      </c>
      <c r="P35" s="42">
        <f t="shared" si="14"/>
        <v>-0.76923076923076927</v>
      </c>
      <c r="Q35" s="42">
        <f t="shared" si="14"/>
        <v>0.33333333333333331</v>
      </c>
      <c r="R35" s="42">
        <f t="shared" si="14"/>
        <v>0.125</v>
      </c>
      <c r="S35" s="42">
        <f t="shared" si="14"/>
        <v>-0.15384615384615385</v>
      </c>
      <c r="T35" s="42">
        <f t="shared" si="15"/>
        <v>0.77777777777777779</v>
      </c>
      <c r="U35" s="42">
        <f t="shared" si="15"/>
        <v>-0.25</v>
      </c>
      <c r="V35" s="42">
        <f t="shared" si="15"/>
        <v>0</v>
      </c>
      <c r="W35" s="42">
        <f t="shared" si="15"/>
        <v>-0.63636363636363635</v>
      </c>
      <c r="X35" s="42">
        <f t="shared" si="15"/>
        <v>-0.125</v>
      </c>
      <c r="Y35" s="42">
        <f t="shared" si="15"/>
        <v>1.3333333333333333</v>
      </c>
      <c r="Z35" s="42">
        <f t="shared" si="15"/>
        <v>0</v>
      </c>
      <c r="AA35" s="42">
        <f t="shared" si="15"/>
        <v>0</v>
      </c>
      <c r="AB35" s="42">
        <f t="shared" si="15"/>
        <v>-0.8571428571428571</v>
      </c>
      <c r="AC35" s="42">
        <f t="shared" si="15"/>
        <v>-0.2857142857142857</v>
      </c>
      <c r="AD35" s="42">
        <f t="shared" si="15"/>
        <v>-0.77777777777777779</v>
      </c>
      <c r="AE35" s="42">
        <f t="shared" si="15"/>
        <v>0</v>
      </c>
      <c r="AF35" s="42">
        <f t="shared" si="16"/>
        <v>-0.28205128205128205</v>
      </c>
      <c r="AG35" s="42">
        <f t="shared" si="17"/>
        <v>-0.5357142857142857</v>
      </c>
      <c r="AH35" s="42">
        <f t="shared" si="18"/>
        <v>1.5769230769230769</v>
      </c>
      <c r="AI35" s="42">
        <f t="shared" si="19"/>
        <v>-0.47761194029850745</v>
      </c>
      <c r="AJ35" s="42">
        <f t="shared" si="19"/>
        <v>0.11428571428571428</v>
      </c>
      <c r="AK35" s="42">
        <f t="shared" si="19"/>
        <v>-0.12820512820512819</v>
      </c>
      <c r="AL35" s="42">
        <f t="shared" si="19"/>
        <v>-0.61764705882352944</v>
      </c>
    </row>
    <row r="36" spans="2:38" ht="17.100000000000001" customHeight="1" thickBot="1" x14ac:dyDescent="0.25">
      <c r="B36" s="66" t="s">
        <v>61</v>
      </c>
      <c r="C36" s="42">
        <f t="shared" si="13"/>
        <v>-0.21052631578947367</v>
      </c>
      <c r="D36" s="42">
        <f t="shared" si="14"/>
        <v>-0.59459459459459463</v>
      </c>
      <c r="E36" s="42">
        <f t="shared" si="14"/>
        <v>0</v>
      </c>
      <c r="F36" s="42">
        <f t="shared" si="14"/>
        <v>-0.17073170731707318</v>
      </c>
      <c r="G36" s="42">
        <f t="shared" si="14"/>
        <v>0.17777777777777778</v>
      </c>
      <c r="H36" s="42">
        <f t="shared" si="14"/>
        <v>4</v>
      </c>
      <c r="I36" s="42">
        <f t="shared" si="14"/>
        <v>-0.38235294117647056</v>
      </c>
      <c r="J36" s="42">
        <f t="shared" si="14"/>
        <v>0.70588235294117652</v>
      </c>
      <c r="K36" s="42">
        <f t="shared" si="14"/>
        <v>-0.49056603773584906</v>
      </c>
      <c r="L36" s="42">
        <f t="shared" si="14"/>
        <v>-0.44</v>
      </c>
      <c r="M36" s="42">
        <f t="shared" si="14"/>
        <v>1.1428571428571428</v>
      </c>
      <c r="N36" s="42">
        <f t="shared" si="14"/>
        <v>-0.15517241379310345</v>
      </c>
      <c r="O36" s="42">
        <f t="shared" si="14"/>
        <v>0.81481481481481477</v>
      </c>
      <c r="P36" s="42">
        <f t="shared" si="14"/>
        <v>0.42857142857142855</v>
      </c>
      <c r="Q36" s="42">
        <f t="shared" si="14"/>
        <v>0.48888888888888887</v>
      </c>
      <c r="R36" s="42">
        <f t="shared" si="14"/>
        <v>-0.32653061224489793</v>
      </c>
      <c r="S36" s="42">
        <f t="shared" si="14"/>
        <v>-0.22448979591836735</v>
      </c>
      <c r="T36" s="42">
        <f t="shared" si="15"/>
        <v>-0.36666666666666664</v>
      </c>
      <c r="U36" s="42">
        <f t="shared" si="15"/>
        <v>-0.43283582089552236</v>
      </c>
      <c r="V36" s="42">
        <f t="shared" si="15"/>
        <v>0.78787878787878785</v>
      </c>
      <c r="W36" s="42">
        <f t="shared" si="15"/>
        <v>0.21052631578947367</v>
      </c>
      <c r="X36" s="42">
        <f t="shared" si="15"/>
        <v>-5.2631578947368418E-2</v>
      </c>
      <c r="Y36" s="42">
        <f t="shared" si="15"/>
        <v>-0.60526315789473684</v>
      </c>
      <c r="Z36" s="42">
        <f t="shared" si="15"/>
        <v>-0.57627118644067798</v>
      </c>
      <c r="AA36" s="42">
        <f t="shared" si="15"/>
        <v>-0.63043478260869568</v>
      </c>
      <c r="AB36" s="42">
        <f t="shared" si="15"/>
        <v>-0.66666666666666663</v>
      </c>
      <c r="AC36" s="42">
        <f t="shared" si="15"/>
        <v>0.46666666666666667</v>
      </c>
      <c r="AD36" s="42">
        <f t="shared" si="15"/>
        <v>-0.32</v>
      </c>
      <c r="AE36" s="42">
        <f t="shared" si="15"/>
        <v>0.23529411764705882</v>
      </c>
      <c r="AF36" s="42">
        <f t="shared" si="16"/>
        <v>-0.24260355029585798</v>
      </c>
      <c r="AG36" s="42">
        <f t="shared" si="17"/>
        <v>0.6171875</v>
      </c>
      <c r="AH36" s="42">
        <f t="shared" si="18"/>
        <v>-0.21256038647342995</v>
      </c>
      <c r="AI36" s="42">
        <f t="shared" si="19"/>
        <v>0.2822085889570552</v>
      </c>
      <c r="AJ36" s="42">
        <f t="shared" si="19"/>
        <v>-0.17224880382775121</v>
      </c>
      <c r="AK36" s="42">
        <f t="shared" si="19"/>
        <v>-0.2947976878612717</v>
      </c>
      <c r="AL36" s="42">
        <f t="shared" si="19"/>
        <v>-0.44262295081967212</v>
      </c>
    </row>
    <row r="37" spans="2:38" ht="17.100000000000001" customHeight="1" thickBot="1" x14ac:dyDescent="0.25">
      <c r="B37" s="66" t="s">
        <v>56</v>
      </c>
      <c r="C37" s="42">
        <f t="shared" si="13"/>
        <v>9</v>
      </c>
      <c r="D37" s="42">
        <f t="shared" si="14"/>
        <v>-9.375E-2</v>
      </c>
      <c r="E37" s="42">
        <f t="shared" si="14"/>
        <v>-0.1</v>
      </c>
      <c r="F37" s="42">
        <f t="shared" si="14"/>
        <v>0.76470588235294112</v>
      </c>
      <c r="G37" s="42">
        <f t="shared" si="14"/>
        <v>0.26666666666666666</v>
      </c>
      <c r="H37" s="42">
        <f t="shared" si="14"/>
        <v>0.51724137931034486</v>
      </c>
      <c r="I37" s="42">
        <f t="shared" si="14"/>
        <v>-0.1111111111111111</v>
      </c>
      <c r="J37" s="42">
        <f t="shared" si="14"/>
        <v>-0.23333333333333334</v>
      </c>
      <c r="K37" s="42">
        <f t="shared" si="14"/>
        <v>-0.39473684210526316</v>
      </c>
      <c r="L37" s="42">
        <f t="shared" si="14"/>
        <v>-0.63636363636363635</v>
      </c>
      <c r="M37" s="42">
        <f t="shared" si="14"/>
        <v>-0.54166666666666663</v>
      </c>
      <c r="N37" s="42">
        <f t="shared" si="14"/>
        <v>0.95652173913043481</v>
      </c>
      <c r="O37" s="42">
        <f t="shared" si="14"/>
        <v>-0.34782608695652173</v>
      </c>
      <c r="P37" s="42">
        <f t="shared" si="14"/>
        <v>0.5625</v>
      </c>
      <c r="Q37" s="42">
        <f t="shared" si="14"/>
        <v>1.1818181818181819</v>
      </c>
      <c r="R37" s="42">
        <f t="shared" si="14"/>
        <v>-0.55555555555555558</v>
      </c>
      <c r="S37" s="42">
        <f t="shared" si="14"/>
        <v>1</v>
      </c>
      <c r="T37" s="42">
        <f t="shared" si="15"/>
        <v>0.32</v>
      </c>
      <c r="U37" s="42">
        <f t="shared" si="15"/>
        <v>0.875</v>
      </c>
      <c r="V37" s="42">
        <f t="shared" si="15"/>
        <v>0.2</v>
      </c>
      <c r="W37" s="42">
        <f t="shared" si="15"/>
        <v>-0.6</v>
      </c>
      <c r="X37" s="42">
        <f t="shared" si="15"/>
        <v>-0.42424242424242425</v>
      </c>
      <c r="Y37" s="42">
        <f t="shared" si="15"/>
        <v>-0.71111111111111114</v>
      </c>
      <c r="Z37" s="42">
        <f t="shared" si="15"/>
        <v>-0.45833333333333331</v>
      </c>
      <c r="AA37" s="42">
        <f t="shared" si="15"/>
        <v>-0.58333333333333337</v>
      </c>
      <c r="AB37" s="42">
        <f t="shared" si="15"/>
        <v>-0.84210526315789469</v>
      </c>
      <c r="AC37" s="42">
        <f t="shared" si="15"/>
        <v>-0.69230769230769229</v>
      </c>
      <c r="AD37" s="42">
        <f t="shared" si="15"/>
        <v>-0.15384615384615385</v>
      </c>
      <c r="AE37" s="42">
        <f t="shared" si="15"/>
        <v>0.8</v>
      </c>
      <c r="AF37" s="42">
        <f t="shared" si="16"/>
        <v>0.41463414634146339</v>
      </c>
      <c r="AG37" s="42">
        <f t="shared" si="17"/>
        <v>0.11206896551724138</v>
      </c>
      <c r="AH37" s="42">
        <f t="shared" si="18"/>
        <v>-0.26356589147286824</v>
      </c>
      <c r="AI37" s="42">
        <f t="shared" si="19"/>
        <v>-0.11578947368421053</v>
      </c>
      <c r="AJ37" s="42">
        <f t="shared" si="19"/>
        <v>0.5714285714285714</v>
      </c>
      <c r="AK37" s="42">
        <f t="shared" si="19"/>
        <v>-0.56818181818181823</v>
      </c>
      <c r="AL37" s="42">
        <f t="shared" si="19"/>
        <v>-0.59649122807017541</v>
      </c>
    </row>
    <row r="38" spans="2:38" ht="17.100000000000001" customHeight="1" thickBot="1" x14ac:dyDescent="0.25">
      <c r="B38" s="66" t="s">
        <v>29</v>
      </c>
      <c r="C38" s="42">
        <f t="shared" si="13"/>
        <v>0.21354166666666666</v>
      </c>
      <c r="D38" s="42">
        <f t="shared" si="14"/>
        <v>-0.24513618677042801</v>
      </c>
      <c r="E38" s="42">
        <f t="shared" si="14"/>
        <v>0.23015873015873015</v>
      </c>
      <c r="F38" s="42">
        <f t="shared" si="14"/>
        <v>-0.18947368421052632</v>
      </c>
      <c r="G38" s="42">
        <f t="shared" si="14"/>
        <v>-0.1630901287553648</v>
      </c>
      <c r="H38" s="42">
        <f t="shared" si="14"/>
        <v>-0.15463917525773196</v>
      </c>
      <c r="I38" s="42">
        <f t="shared" si="14"/>
        <v>-0.45161290322580644</v>
      </c>
      <c r="J38" s="42">
        <f t="shared" si="14"/>
        <v>-0.40909090909090912</v>
      </c>
      <c r="K38" s="42">
        <f t="shared" si="14"/>
        <v>-0.35897435897435898</v>
      </c>
      <c r="L38" s="42">
        <f t="shared" si="14"/>
        <v>0.23780487804878048</v>
      </c>
      <c r="M38" s="42">
        <f t="shared" si="14"/>
        <v>0.4823529411764706</v>
      </c>
      <c r="N38" s="42">
        <f t="shared" si="14"/>
        <v>1.1098901098901099</v>
      </c>
      <c r="O38" s="42">
        <f t="shared" si="14"/>
        <v>0.504</v>
      </c>
      <c r="P38" s="42">
        <f t="shared" si="14"/>
        <v>0.2019704433497537</v>
      </c>
      <c r="Q38" s="42">
        <f t="shared" si="14"/>
        <v>0.34920634920634919</v>
      </c>
      <c r="R38" s="42">
        <f t="shared" si="14"/>
        <v>0.30208333333333331</v>
      </c>
      <c r="S38" s="42">
        <f t="shared" si="14"/>
        <v>0.79255319148936165</v>
      </c>
      <c r="T38" s="42">
        <f t="shared" si="15"/>
        <v>0.63934426229508201</v>
      </c>
      <c r="U38" s="42">
        <f t="shared" si="15"/>
        <v>0.2</v>
      </c>
      <c r="V38" s="42">
        <f t="shared" si="15"/>
        <v>0.38</v>
      </c>
      <c r="W38" s="42">
        <f t="shared" si="15"/>
        <v>0.10979228486646884</v>
      </c>
      <c r="X38" s="42">
        <f t="shared" si="15"/>
        <v>3.5000000000000003E-2</v>
      </c>
      <c r="Y38" s="42">
        <f t="shared" si="15"/>
        <v>0.35784313725490197</v>
      </c>
      <c r="Z38" s="42">
        <f t="shared" si="15"/>
        <v>-2.6086956521739129E-2</v>
      </c>
      <c r="AA38" s="42">
        <f t="shared" si="15"/>
        <v>-0.62566844919786091</v>
      </c>
      <c r="AB38" s="42">
        <f t="shared" si="15"/>
        <v>-0.98067632850241548</v>
      </c>
      <c r="AC38" s="42">
        <f t="shared" si="15"/>
        <v>-0.63176895306859204</v>
      </c>
      <c r="AD38" s="42">
        <f t="shared" si="15"/>
        <v>-0.38392857142857145</v>
      </c>
      <c r="AE38" s="42">
        <f t="shared" si="15"/>
        <v>0.39285714285714285</v>
      </c>
      <c r="AF38" s="42">
        <f t="shared" si="16"/>
        <v>-3.7908496732026141E-2</v>
      </c>
      <c r="AG38" s="42">
        <f t="shared" si="17"/>
        <v>-0.27309782608695654</v>
      </c>
      <c r="AH38" s="42">
        <f t="shared" si="18"/>
        <v>0.20747663551401868</v>
      </c>
      <c r="AI38" s="42">
        <f t="shared" si="19"/>
        <v>0.31888544891640869</v>
      </c>
      <c r="AJ38" s="42">
        <f t="shared" si="19"/>
        <v>0.50938967136150237</v>
      </c>
      <c r="AK38" s="42">
        <f t="shared" si="19"/>
        <v>8.9424572317262835E-2</v>
      </c>
      <c r="AL38" s="42">
        <f t="shared" si="19"/>
        <v>-0.67380442541042118</v>
      </c>
    </row>
    <row r="39" spans="2:38" ht="17.100000000000001" customHeight="1" thickBot="1" x14ac:dyDescent="0.25">
      <c r="B39" s="66" t="s">
        <v>55</v>
      </c>
      <c r="C39" s="42">
        <f t="shared" si="13"/>
        <v>-0.6607142857142857</v>
      </c>
      <c r="D39" s="42">
        <f t="shared" si="14"/>
        <v>1.9166666666666667</v>
      </c>
      <c r="E39" s="42">
        <f t="shared" si="14"/>
        <v>1.9090909090909092</v>
      </c>
      <c r="F39" s="42">
        <f t="shared" si="14"/>
        <v>-0.23595505617977527</v>
      </c>
      <c r="G39" s="42">
        <f t="shared" si="14"/>
        <v>0.42105263157894735</v>
      </c>
      <c r="H39" s="42">
        <f t="shared" si="14"/>
        <v>-0.30476190476190479</v>
      </c>
      <c r="I39" s="42">
        <f t="shared" si="14"/>
        <v>-6.25E-2</v>
      </c>
      <c r="J39" s="42">
        <f t="shared" si="14"/>
        <v>-0.27941176470588236</v>
      </c>
      <c r="K39" s="42">
        <f t="shared" si="14"/>
        <v>-0.18518518518518517</v>
      </c>
      <c r="L39" s="42">
        <f t="shared" si="14"/>
        <v>0</v>
      </c>
      <c r="M39" s="42">
        <f t="shared" si="14"/>
        <v>-0.5</v>
      </c>
      <c r="N39" s="42">
        <f t="shared" si="14"/>
        <v>-0.30612244897959184</v>
      </c>
      <c r="O39" s="42">
        <f t="shared" si="14"/>
        <v>0.72727272727272729</v>
      </c>
      <c r="P39" s="42">
        <f t="shared" si="14"/>
        <v>-0.53424657534246578</v>
      </c>
      <c r="Q39" s="42">
        <f t="shared" si="14"/>
        <v>-6.6666666666666666E-2</v>
      </c>
      <c r="R39" s="42">
        <f t="shared" si="14"/>
        <v>0.47058823529411764</v>
      </c>
      <c r="S39" s="42">
        <f t="shared" si="14"/>
        <v>-0.30263157894736842</v>
      </c>
      <c r="T39" s="42">
        <f t="shared" si="15"/>
        <v>1.1764705882352942</v>
      </c>
      <c r="U39" s="42">
        <f t="shared" si="15"/>
        <v>0.6428571428571429</v>
      </c>
      <c r="V39" s="42">
        <f t="shared" si="15"/>
        <v>0.62</v>
      </c>
      <c r="W39" s="42">
        <f t="shared" si="15"/>
        <v>0.15094339622641509</v>
      </c>
      <c r="X39" s="42">
        <f t="shared" si="15"/>
        <v>-2.7027027027027029E-2</v>
      </c>
      <c r="Y39" s="42">
        <f t="shared" si="15"/>
        <v>0.58695652173913049</v>
      </c>
      <c r="Z39" s="42">
        <f t="shared" si="15"/>
        <v>-0.19753086419753085</v>
      </c>
      <c r="AA39" s="42">
        <f t="shared" si="15"/>
        <v>-0.55737704918032782</v>
      </c>
      <c r="AB39" s="42">
        <f t="shared" si="15"/>
        <v>-0.90277777777777779</v>
      </c>
      <c r="AC39" s="42">
        <f t="shared" si="15"/>
        <v>-0.60273972602739723</v>
      </c>
      <c r="AD39" s="42">
        <f t="shared" si="15"/>
        <v>-0.18461538461538463</v>
      </c>
      <c r="AE39" s="42">
        <f t="shared" si="15"/>
        <v>1.2222222222222223</v>
      </c>
      <c r="AF39" s="42">
        <f t="shared" si="16"/>
        <v>6.1776061776061778E-2</v>
      </c>
      <c r="AG39" s="42">
        <f t="shared" si="17"/>
        <v>-0.14181818181818182</v>
      </c>
      <c r="AH39" s="42">
        <f t="shared" si="18"/>
        <v>-0.23305084745762711</v>
      </c>
      <c r="AI39" s="42">
        <f t="shared" si="19"/>
        <v>3.8674033149171269E-2</v>
      </c>
      <c r="AJ39" s="42">
        <f t="shared" si="19"/>
        <v>0.35106382978723405</v>
      </c>
      <c r="AK39" s="42">
        <f t="shared" si="19"/>
        <v>6.6929133858267723E-2</v>
      </c>
      <c r="AL39" s="42">
        <f t="shared" si="19"/>
        <v>-0.5719557195571956</v>
      </c>
    </row>
    <row r="40" spans="2:38" ht="17.100000000000001" customHeight="1" thickBot="1" x14ac:dyDescent="0.25">
      <c r="B40" s="66" t="s">
        <v>24</v>
      </c>
      <c r="C40" s="42">
        <f t="shared" si="13"/>
        <v>-0.15384615384615385</v>
      </c>
      <c r="D40" s="42">
        <f t="shared" si="14"/>
        <v>1</v>
      </c>
      <c r="E40" s="42">
        <f t="shared" si="14"/>
        <v>0.1111111111111111</v>
      </c>
      <c r="F40" s="42">
        <f t="shared" si="14"/>
        <v>1</v>
      </c>
      <c r="G40" s="42">
        <f t="shared" si="14"/>
        <v>0.54545454545454541</v>
      </c>
      <c r="H40" s="42">
        <f t="shared" si="14"/>
        <v>0.625</v>
      </c>
      <c r="I40" s="42">
        <f t="shared" si="14"/>
        <v>-0.4</v>
      </c>
      <c r="J40" s="42">
        <f t="shared" si="14"/>
        <v>-0.2</v>
      </c>
      <c r="K40" s="42">
        <f t="shared" si="14"/>
        <v>-0.23529411764705882</v>
      </c>
      <c r="L40" s="42">
        <f t="shared" si="14"/>
        <v>-0.38461538461538464</v>
      </c>
      <c r="M40" s="42">
        <f t="shared" si="14"/>
        <v>0.66666666666666663</v>
      </c>
      <c r="N40" s="42">
        <f t="shared" si="14"/>
        <v>0.125</v>
      </c>
      <c r="O40" s="42">
        <f t="shared" si="14"/>
        <v>-0.38461538461538464</v>
      </c>
      <c r="P40" s="42">
        <f t="shared" si="14"/>
        <v>0.5</v>
      </c>
      <c r="Q40" s="42">
        <f t="shared" si="14"/>
        <v>-0.1</v>
      </c>
      <c r="R40" s="42">
        <f t="shared" si="14"/>
        <v>0</v>
      </c>
      <c r="S40" s="42">
        <f t="shared" si="14"/>
        <v>0.125</v>
      </c>
      <c r="T40" s="42">
        <f t="shared" si="15"/>
        <v>-0.33333333333333331</v>
      </c>
      <c r="U40" s="42">
        <f t="shared" si="15"/>
        <v>0</v>
      </c>
      <c r="V40" s="42">
        <f t="shared" si="15"/>
        <v>0.55555555555555558</v>
      </c>
      <c r="W40" s="42">
        <f t="shared" si="15"/>
        <v>0.44444444444444442</v>
      </c>
      <c r="X40" s="42">
        <f t="shared" si="15"/>
        <v>0.75</v>
      </c>
      <c r="Y40" s="42">
        <f t="shared" si="15"/>
        <v>-0.22222222222222221</v>
      </c>
      <c r="Z40" s="42">
        <f t="shared" si="15"/>
        <v>-7.1428571428571425E-2</v>
      </c>
      <c r="AA40" s="42">
        <f t="shared" si="15"/>
        <v>-0.69230769230769229</v>
      </c>
      <c r="AB40" s="42">
        <f t="shared" si="15"/>
        <v>-0.8571428571428571</v>
      </c>
      <c r="AC40" s="42">
        <f t="shared" si="15"/>
        <v>0</v>
      </c>
      <c r="AD40" s="42">
        <f t="shared" si="15"/>
        <v>-0.30769230769230771</v>
      </c>
      <c r="AE40" s="42">
        <f t="shared" si="15"/>
        <v>0.75</v>
      </c>
      <c r="AF40" s="42">
        <f t="shared" si="16"/>
        <v>0.25806451612903225</v>
      </c>
      <c r="AG40" s="42">
        <f t="shared" si="17"/>
        <v>0.12820512820512819</v>
      </c>
      <c r="AH40" s="42">
        <f t="shared" si="18"/>
        <v>-9.0909090909090912E-2</v>
      </c>
      <c r="AI40" s="42">
        <f t="shared" si="19"/>
        <v>-0.05</v>
      </c>
      <c r="AJ40" s="42">
        <f t="shared" si="19"/>
        <v>5.2631578947368418E-2</v>
      </c>
      <c r="AK40" s="42">
        <f t="shared" si="19"/>
        <v>0.17499999999999999</v>
      </c>
      <c r="AL40" s="42">
        <f t="shared" si="19"/>
        <v>-0.53191489361702127</v>
      </c>
    </row>
    <row r="41" spans="2:38" ht="17.100000000000001" customHeight="1" thickBot="1" x14ac:dyDescent="0.25">
      <c r="B41" s="66" t="s">
        <v>10</v>
      </c>
      <c r="C41" s="42">
        <f t="shared" si="13"/>
        <v>-0.59375</v>
      </c>
      <c r="D41" s="42">
        <f t="shared" si="14"/>
        <v>-9.8039215686274508E-2</v>
      </c>
      <c r="E41" s="42">
        <f t="shared" si="14"/>
        <v>1.4</v>
      </c>
      <c r="F41" s="42">
        <f t="shared" si="14"/>
        <v>-9.0909090909090912E-2</v>
      </c>
      <c r="G41" s="42">
        <f t="shared" si="14"/>
        <v>1.3846153846153846</v>
      </c>
      <c r="H41" s="42">
        <f t="shared" si="14"/>
        <v>-0.32608695652173914</v>
      </c>
      <c r="I41" s="42">
        <f t="shared" si="14"/>
        <v>-0.61111111111111116</v>
      </c>
      <c r="J41" s="42">
        <f t="shared" si="14"/>
        <v>-0.64</v>
      </c>
      <c r="K41" s="42">
        <f t="shared" si="14"/>
        <v>-0.70967741935483875</v>
      </c>
      <c r="L41" s="42">
        <f t="shared" si="14"/>
        <v>0</v>
      </c>
      <c r="M41" s="42">
        <f t="shared" si="14"/>
        <v>-0.2857142857142857</v>
      </c>
      <c r="N41" s="42">
        <f t="shared" si="14"/>
        <v>-0.16666666666666666</v>
      </c>
      <c r="O41" s="42">
        <f t="shared" si="14"/>
        <v>0.44444444444444442</v>
      </c>
      <c r="P41" s="42">
        <f t="shared" si="14"/>
        <v>-0.19354838709677419</v>
      </c>
      <c r="Q41" s="42">
        <f t="shared" si="14"/>
        <v>1</v>
      </c>
      <c r="R41" s="42">
        <f t="shared" si="14"/>
        <v>0.73333333333333328</v>
      </c>
      <c r="S41" s="42">
        <f t="shared" si="14"/>
        <v>-0.61538461538461542</v>
      </c>
      <c r="T41" s="42">
        <f t="shared" si="15"/>
        <v>-0.76</v>
      </c>
      <c r="U41" s="42">
        <f t="shared" si="15"/>
        <v>-0.55000000000000004</v>
      </c>
      <c r="V41" s="42">
        <f t="shared" si="15"/>
        <v>0.11538461538461539</v>
      </c>
      <c r="W41" s="42">
        <f t="shared" si="15"/>
        <v>2.2999999999999998</v>
      </c>
      <c r="X41" s="42">
        <f t="shared" si="15"/>
        <v>1.6666666666666667</v>
      </c>
      <c r="Y41" s="42">
        <f t="shared" si="15"/>
        <v>-0.1111111111111111</v>
      </c>
      <c r="Z41" s="42">
        <f t="shared" si="15"/>
        <v>-0.37931034482758619</v>
      </c>
      <c r="AA41" s="42">
        <f t="shared" si="15"/>
        <v>-0.60606060606060608</v>
      </c>
      <c r="AB41" s="42">
        <f t="shared" si="15"/>
        <v>-0.8125</v>
      </c>
      <c r="AC41" s="42">
        <f t="shared" si="15"/>
        <v>0.5</v>
      </c>
      <c r="AD41" s="42">
        <f t="shared" si="15"/>
        <v>-0.22222222222222221</v>
      </c>
      <c r="AE41" s="42">
        <f t="shared" si="15"/>
        <v>-0.46153846153846156</v>
      </c>
      <c r="AF41" s="42">
        <f t="shared" si="16"/>
        <v>-0.14594594594594595</v>
      </c>
      <c r="AG41" s="42">
        <f t="shared" si="17"/>
        <v>-0.20886075949367089</v>
      </c>
      <c r="AH41" s="42">
        <f t="shared" si="18"/>
        <v>-0.40799999999999997</v>
      </c>
      <c r="AI41" s="42">
        <f t="shared" si="19"/>
        <v>0.3108108108108108</v>
      </c>
      <c r="AJ41" s="42">
        <f t="shared" si="19"/>
        <v>-0.44329896907216493</v>
      </c>
      <c r="AK41" s="42">
        <f t="shared" si="19"/>
        <v>0.3888888888888889</v>
      </c>
      <c r="AL41" s="42">
        <f t="shared" si="19"/>
        <v>-0.44</v>
      </c>
    </row>
    <row r="42" spans="2:38" ht="17.100000000000001" customHeight="1" thickBot="1" x14ac:dyDescent="0.25">
      <c r="B42" s="66" t="s">
        <v>297</v>
      </c>
      <c r="C42" s="42">
        <f t="shared" si="13"/>
        <v>-0.47524752475247523</v>
      </c>
      <c r="D42" s="42">
        <f t="shared" si="14"/>
        <v>-0.64102564102564108</v>
      </c>
      <c r="E42" s="42">
        <f t="shared" si="14"/>
        <v>0.93150684931506844</v>
      </c>
      <c r="F42" s="42">
        <f t="shared" si="14"/>
        <v>-0.1095890410958904</v>
      </c>
      <c r="G42" s="42">
        <f t="shared" si="14"/>
        <v>-0.49056603773584906</v>
      </c>
      <c r="H42" s="42">
        <f t="shared" si="14"/>
        <v>-0.18571428571428572</v>
      </c>
      <c r="I42" s="42">
        <f t="shared" si="14"/>
        <v>-0.70921985815602839</v>
      </c>
      <c r="J42" s="42">
        <f t="shared" si="14"/>
        <v>-0.56923076923076921</v>
      </c>
      <c r="K42" s="42">
        <f t="shared" si="14"/>
        <v>1.0740740740740742</v>
      </c>
      <c r="L42" s="42">
        <f t="shared" si="14"/>
        <v>-0.14035087719298245</v>
      </c>
      <c r="M42" s="42">
        <f t="shared" si="14"/>
        <v>-2.4390243902439025E-2</v>
      </c>
      <c r="N42" s="42">
        <f t="shared" si="14"/>
        <v>1</v>
      </c>
      <c r="O42" s="42">
        <f t="shared" si="14"/>
        <v>-0.6071428571428571</v>
      </c>
      <c r="P42" s="42">
        <f t="shared" si="14"/>
        <v>-0.2857142857142857</v>
      </c>
      <c r="Q42" s="42">
        <f t="shared" si="14"/>
        <v>-0.27500000000000002</v>
      </c>
      <c r="R42" s="42">
        <f t="shared" si="14"/>
        <v>-0.44642857142857145</v>
      </c>
      <c r="S42" s="42">
        <f t="shared" si="14"/>
        <v>0.52272727272727271</v>
      </c>
      <c r="T42" s="42">
        <f t="shared" si="15"/>
        <v>1.0285714285714285</v>
      </c>
      <c r="U42" s="42">
        <f t="shared" si="15"/>
        <v>0.55172413793103448</v>
      </c>
      <c r="V42" s="42">
        <f t="shared" si="15"/>
        <v>0.83870967741935487</v>
      </c>
      <c r="W42" s="42">
        <f t="shared" si="15"/>
        <v>-0.31343283582089554</v>
      </c>
      <c r="X42" s="42">
        <f t="shared" si="15"/>
        <v>-5.6338028169014086E-2</v>
      </c>
      <c r="Y42" s="42">
        <f t="shared" si="15"/>
        <v>4.4444444444444446E-2</v>
      </c>
      <c r="Z42" s="42">
        <f t="shared" si="15"/>
        <v>0.19298245614035087</v>
      </c>
      <c r="AA42" s="42">
        <f t="shared" si="15"/>
        <v>-0.41304347826086957</v>
      </c>
      <c r="AB42" s="42">
        <f t="shared" si="15"/>
        <v>-0.91044776119402981</v>
      </c>
      <c r="AC42" s="42">
        <f t="shared" si="15"/>
        <v>-0.53191489361702127</v>
      </c>
      <c r="AD42" s="42">
        <f t="shared" si="15"/>
        <v>-0.38235294117647056</v>
      </c>
      <c r="AE42" s="42">
        <f t="shared" si="15"/>
        <v>0.62962962962962965</v>
      </c>
      <c r="AF42" s="42">
        <f t="shared" si="16"/>
        <v>-0.2965009208103131</v>
      </c>
      <c r="AG42" s="42">
        <f t="shared" si="17"/>
        <v>-0.52879581151832455</v>
      </c>
      <c r="AH42" s="42">
        <f t="shared" si="18"/>
        <v>0.42777777777777776</v>
      </c>
      <c r="AI42" s="42">
        <f t="shared" si="19"/>
        <v>-0.45914396887159531</v>
      </c>
      <c r="AJ42" s="42">
        <f t="shared" si="19"/>
        <v>0.72661870503597126</v>
      </c>
      <c r="AK42" s="42">
        <f t="shared" si="19"/>
        <v>-0.05</v>
      </c>
      <c r="AL42" s="42">
        <f t="shared" si="19"/>
        <v>-0.57456140350877194</v>
      </c>
    </row>
    <row r="43" spans="2:38" ht="17.100000000000001" customHeight="1" thickBot="1" x14ac:dyDescent="0.25">
      <c r="B43" s="66" t="s">
        <v>298</v>
      </c>
      <c r="C43" s="42">
        <f t="shared" si="13"/>
        <v>-0.65384615384615385</v>
      </c>
      <c r="D43" s="42">
        <f t="shared" si="14"/>
        <v>0.46666666666666667</v>
      </c>
      <c r="E43" s="42">
        <f t="shared" si="14"/>
        <v>0.83333333333333337</v>
      </c>
      <c r="F43" s="42">
        <f t="shared" si="14"/>
        <v>0.66666666666666663</v>
      </c>
      <c r="G43" s="42">
        <f t="shared" si="14"/>
        <v>1.5555555555555556</v>
      </c>
      <c r="H43" s="42">
        <f t="shared" si="14"/>
        <v>-4.5454545454545456E-2</v>
      </c>
      <c r="I43" s="42">
        <f t="shared" si="14"/>
        <v>0</v>
      </c>
      <c r="J43" s="42">
        <f t="shared" si="14"/>
        <v>-0.1</v>
      </c>
      <c r="K43" s="42">
        <f t="shared" si="14"/>
        <v>-0.13043478260869565</v>
      </c>
      <c r="L43" s="42">
        <f t="shared" si="14"/>
        <v>-0.61904761904761907</v>
      </c>
      <c r="M43" s="42">
        <f t="shared" si="14"/>
        <v>1.5454545454545454</v>
      </c>
      <c r="N43" s="42">
        <f t="shared" si="14"/>
        <v>-0.1111111111111111</v>
      </c>
      <c r="O43" s="42">
        <f t="shared" si="14"/>
        <v>-0.05</v>
      </c>
      <c r="P43" s="42">
        <f t="shared" si="14"/>
        <v>3.625</v>
      </c>
      <c r="Q43" s="42">
        <f t="shared" si="14"/>
        <v>-0.8571428571428571</v>
      </c>
      <c r="R43" s="42">
        <f t="shared" si="14"/>
        <v>0.5</v>
      </c>
      <c r="S43" s="42">
        <f t="shared" si="14"/>
        <v>0.42105263157894735</v>
      </c>
      <c r="T43" s="42">
        <f t="shared" si="15"/>
        <v>5.4054054054054057E-2</v>
      </c>
      <c r="U43" s="42">
        <f t="shared" si="15"/>
        <v>4.5</v>
      </c>
      <c r="V43" s="42">
        <f t="shared" si="15"/>
        <v>0.45833333333333331</v>
      </c>
      <c r="W43" s="42">
        <f t="shared" si="15"/>
        <v>0.22222222222222221</v>
      </c>
      <c r="X43" s="42">
        <f t="shared" si="15"/>
        <v>-0.10256410256410256</v>
      </c>
      <c r="Y43" s="42">
        <f t="shared" si="15"/>
        <v>0.86363636363636365</v>
      </c>
      <c r="Z43" s="42">
        <f t="shared" si="15"/>
        <v>0.11428571428571428</v>
      </c>
      <c r="AA43" s="42">
        <f t="shared" si="15"/>
        <v>-6.0606060606060608E-2</v>
      </c>
      <c r="AB43" s="42">
        <f t="shared" si="15"/>
        <v>-0.88571428571428568</v>
      </c>
      <c r="AC43" s="42">
        <f t="shared" si="15"/>
        <v>-0.70731707317073167</v>
      </c>
      <c r="AD43" s="42">
        <f t="shared" si="15"/>
        <v>-0.46153846153846156</v>
      </c>
      <c r="AE43" s="42">
        <f t="shared" si="15"/>
        <v>0.19354838709677419</v>
      </c>
      <c r="AF43" s="42">
        <f t="shared" si="16"/>
        <v>5.0847457627118647E-2</v>
      </c>
      <c r="AG43" s="42">
        <f t="shared" si="17"/>
        <v>0.17741935483870969</v>
      </c>
      <c r="AH43" s="42">
        <f t="shared" si="18"/>
        <v>-1.3698630136986301E-2</v>
      </c>
      <c r="AI43" s="42">
        <f t="shared" si="19"/>
        <v>0.16666666666666666</v>
      </c>
      <c r="AJ43" s="42">
        <f t="shared" si="19"/>
        <v>0.4642857142857143</v>
      </c>
      <c r="AK43" s="42">
        <f t="shared" si="19"/>
        <v>0.2032520325203252</v>
      </c>
      <c r="AL43" s="42">
        <f t="shared" si="19"/>
        <v>-0.54054054054054057</v>
      </c>
    </row>
    <row r="44" spans="2:38" ht="17.100000000000001" customHeight="1" thickBot="1" x14ac:dyDescent="0.25">
      <c r="B44" s="66" t="s">
        <v>299</v>
      </c>
      <c r="C44" s="42">
        <f t="shared" si="13"/>
        <v>0.33333333333333331</v>
      </c>
      <c r="D44" s="42">
        <f t="shared" si="14"/>
        <v>1</v>
      </c>
      <c r="E44" s="42">
        <f t="shared" si="14"/>
        <v>-0.5714285714285714</v>
      </c>
      <c r="F44" s="42">
        <f t="shared" si="14"/>
        <v>-0.8571428571428571</v>
      </c>
      <c r="G44" s="42">
        <f t="shared" si="14"/>
        <v>-0.25</v>
      </c>
      <c r="H44" s="42">
        <f t="shared" si="14"/>
        <v>0.5</v>
      </c>
      <c r="I44" s="42">
        <f t="shared" si="14"/>
        <v>-0.66666666666666663</v>
      </c>
      <c r="J44" s="42">
        <f t="shared" si="14"/>
        <v>3</v>
      </c>
      <c r="K44" s="42">
        <f t="shared" si="14"/>
        <v>0.66666666666666663</v>
      </c>
      <c r="L44" s="42">
        <f t="shared" si="14"/>
        <v>0.33333333333333331</v>
      </c>
      <c r="M44" s="42">
        <f t="shared" si="14"/>
        <v>1</v>
      </c>
      <c r="N44" s="42">
        <f t="shared" si="14"/>
        <v>-0.75</v>
      </c>
      <c r="O44" s="42">
        <f t="shared" si="14"/>
        <v>-0.4</v>
      </c>
      <c r="P44" s="42">
        <f t="shared" si="14"/>
        <v>-0.75</v>
      </c>
      <c r="Q44" s="42">
        <f t="shared" si="14"/>
        <v>0</v>
      </c>
      <c r="R44" s="42">
        <f t="shared" si="14"/>
        <v>0</v>
      </c>
      <c r="S44" s="42">
        <f t="shared" si="14"/>
        <v>0.33333333333333331</v>
      </c>
      <c r="T44" s="42">
        <f t="shared" si="15"/>
        <v>5</v>
      </c>
      <c r="U44" s="42">
        <f t="shared" si="15"/>
        <v>4</v>
      </c>
      <c r="V44" s="42">
        <f t="shared" si="15"/>
        <v>4</v>
      </c>
      <c r="W44" s="42">
        <f t="shared" si="15"/>
        <v>-0.5</v>
      </c>
      <c r="X44" s="42">
        <f t="shared" si="15"/>
        <v>-0.5</v>
      </c>
      <c r="Y44" s="42">
        <f t="shared" si="15"/>
        <v>-0.9</v>
      </c>
      <c r="Z44" s="42">
        <f t="shared" si="15"/>
        <v>-0.2</v>
      </c>
      <c r="AA44" s="42">
        <f t="shared" si="15"/>
        <v>1</v>
      </c>
      <c r="AB44" s="42">
        <f t="shared" si="15"/>
        <v>-1</v>
      </c>
      <c r="AC44" s="42">
        <f t="shared" si="15"/>
        <v>2</v>
      </c>
      <c r="AD44" s="42">
        <f t="shared" si="15"/>
        <v>1</v>
      </c>
      <c r="AE44" s="42">
        <f t="shared" si="15"/>
        <v>-0.5</v>
      </c>
      <c r="AF44" s="42">
        <f t="shared" si="16"/>
        <v>-0.44444444444444442</v>
      </c>
      <c r="AG44" s="42">
        <f t="shared" si="17"/>
        <v>0.1</v>
      </c>
      <c r="AH44" s="42">
        <f t="shared" si="18"/>
        <v>9.0909090909090912E-2</v>
      </c>
      <c r="AI44" s="42">
        <f t="shared" si="19"/>
        <v>-0.41666666666666669</v>
      </c>
      <c r="AJ44" s="42">
        <f t="shared" si="19"/>
        <v>2.5714285714285716</v>
      </c>
      <c r="AK44" s="42">
        <f t="shared" si="19"/>
        <v>-0.6</v>
      </c>
      <c r="AL44" s="42">
        <f t="shared" si="19"/>
        <v>0.5</v>
      </c>
    </row>
    <row r="45" spans="2:38" ht="17.100000000000001" customHeight="1" thickBot="1" x14ac:dyDescent="0.25">
      <c r="B45" s="66" t="s">
        <v>58</v>
      </c>
      <c r="C45" s="42">
        <f t="shared" si="13"/>
        <v>0.72222222222222221</v>
      </c>
      <c r="D45" s="42">
        <f t="shared" si="14"/>
        <v>1.2</v>
      </c>
      <c r="E45" s="42">
        <f t="shared" si="14"/>
        <v>1.1333333333333333</v>
      </c>
      <c r="F45" s="42">
        <f t="shared" si="14"/>
        <v>1</v>
      </c>
      <c r="G45" s="42">
        <f t="shared" si="14"/>
        <v>3.2258064516129031E-2</v>
      </c>
      <c r="H45" s="42">
        <f t="shared" si="14"/>
        <v>1.1818181818181819</v>
      </c>
      <c r="I45" s="42">
        <f t="shared" si="14"/>
        <v>-0.125</v>
      </c>
      <c r="J45" s="42">
        <f t="shared" si="14"/>
        <v>-0.47727272727272729</v>
      </c>
      <c r="K45" s="42">
        <f t="shared" si="14"/>
        <v>-0.53125</v>
      </c>
      <c r="L45" s="42">
        <f t="shared" si="14"/>
        <v>-0.4375</v>
      </c>
      <c r="M45" s="42">
        <f t="shared" si="14"/>
        <v>-0.39285714285714285</v>
      </c>
      <c r="N45" s="42">
        <f t="shared" si="14"/>
        <v>-0.43478260869565216</v>
      </c>
      <c r="O45" s="42">
        <f t="shared" si="14"/>
        <v>2.1333333333333333</v>
      </c>
      <c r="P45" s="42">
        <f t="shared" si="14"/>
        <v>0.14814814814814814</v>
      </c>
      <c r="Q45" s="42">
        <f t="shared" si="14"/>
        <v>-0.29411764705882354</v>
      </c>
      <c r="R45" s="42">
        <f t="shared" si="14"/>
        <v>0.76923076923076927</v>
      </c>
      <c r="S45" s="42">
        <f t="shared" si="14"/>
        <v>-0.27659574468085107</v>
      </c>
      <c r="T45" s="42">
        <f t="shared" si="15"/>
        <v>3.2258064516129031E-2</v>
      </c>
      <c r="U45" s="42">
        <f t="shared" si="15"/>
        <v>0.75</v>
      </c>
      <c r="V45" s="42">
        <f t="shared" si="15"/>
        <v>-4.3478260869565216E-2</v>
      </c>
      <c r="W45" s="42">
        <f t="shared" si="15"/>
        <v>-0.14705882352941177</v>
      </c>
      <c r="X45" s="42">
        <f t="shared" si="15"/>
        <v>-0.375</v>
      </c>
      <c r="Y45" s="42">
        <f t="shared" si="15"/>
        <v>-0.66666666666666663</v>
      </c>
      <c r="Z45" s="42">
        <f t="shared" si="15"/>
        <v>-0.27272727272727271</v>
      </c>
      <c r="AA45" s="42">
        <f t="shared" si="15"/>
        <v>-0.62068965517241381</v>
      </c>
      <c r="AB45" s="42">
        <f t="shared" si="15"/>
        <v>-0.95</v>
      </c>
      <c r="AC45" s="42">
        <f t="shared" si="15"/>
        <v>0.7142857142857143</v>
      </c>
      <c r="AD45" s="42">
        <f t="shared" si="15"/>
        <v>0</v>
      </c>
      <c r="AE45" s="42">
        <f t="shared" si="15"/>
        <v>-0.63636363636363635</v>
      </c>
      <c r="AF45" s="42">
        <f t="shared" si="16"/>
        <v>0.98461538461538467</v>
      </c>
      <c r="AG45" s="42">
        <f t="shared" si="17"/>
        <v>1.5503875968992248E-2</v>
      </c>
      <c r="AH45" s="42">
        <f t="shared" si="18"/>
        <v>-0.45038167938931295</v>
      </c>
      <c r="AI45" s="42">
        <f t="shared" si="19"/>
        <v>0.56944444444444442</v>
      </c>
      <c r="AJ45" s="42">
        <f t="shared" si="19"/>
        <v>-3.5398230088495575E-2</v>
      </c>
      <c r="AK45" s="42">
        <f t="shared" si="19"/>
        <v>-0.33944954128440369</v>
      </c>
      <c r="AL45" s="42">
        <f t="shared" si="19"/>
        <v>-0.44444444444444442</v>
      </c>
    </row>
    <row r="46" spans="2:38" ht="17.100000000000001" customHeight="1" thickBot="1" x14ac:dyDescent="0.25">
      <c r="B46" s="66" t="s">
        <v>11</v>
      </c>
      <c r="C46" s="42">
        <f t="shared" si="13"/>
        <v>0.66666666666666663</v>
      </c>
      <c r="D46" s="42">
        <f t="shared" ref="D46:M47" si="20">+(H22-D22)/D22</f>
        <v>4.5</v>
      </c>
      <c r="E46" s="42">
        <f t="shared" si="20"/>
        <v>-0.27272727272727271</v>
      </c>
      <c r="F46" s="42">
        <f t="shared" si="20"/>
        <v>1</v>
      </c>
      <c r="G46" s="42">
        <f t="shared" si="20"/>
        <v>-0.2</v>
      </c>
      <c r="H46" s="42">
        <f t="shared" si="20"/>
        <v>-0.45454545454545453</v>
      </c>
      <c r="I46" s="42">
        <f t="shared" si="20"/>
        <v>-1</v>
      </c>
      <c r="J46" s="42">
        <f t="shared" si="20"/>
        <v>-0.83333333333333337</v>
      </c>
      <c r="K46" s="42">
        <f t="shared" si="20"/>
        <v>-0.75</v>
      </c>
      <c r="L46" s="42">
        <f t="shared" si="20"/>
        <v>0</v>
      </c>
      <c r="M46" s="42"/>
      <c r="N46" s="42">
        <f t="shared" ref="N46:S47" si="21">+(R22-N22)/N22</f>
        <v>6</v>
      </c>
      <c r="O46" s="42">
        <f t="shared" si="21"/>
        <v>6</v>
      </c>
      <c r="P46" s="42">
        <f t="shared" si="21"/>
        <v>0</v>
      </c>
      <c r="Q46" s="42">
        <f t="shared" si="21"/>
        <v>1</v>
      </c>
      <c r="R46" s="42">
        <f t="shared" si="21"/>
        <v>0.5714285714285714</v>
      </c>
      <c r="S46" s="42">
        <f t="shared" si="21"/>
        <v>-0.42857142857142855</v>
      </c>
      <c r="T46" s="42">
        <f t="shared" si="15"/>
        <v>-0.33333333333333331</v>
      </c>
      <c r="U46" s="42">
        <f t="shared" si="15"/>
        <v>-0.25</v>
      </c>
      <c r="V46" s="42">
        <f t="shared" si="15"/>
        <v>-0.45454545454545453</v>
      </c>
      <c r="W46" s="42">
        <f t="shared" si="15"/>
        <v>-0.5</v>
      </c>
      <c r="X46" s="42">
        <f t="shared" si="15"/>
        <v>-0.75</v>
      </c>
      <c r="Y46" s="42">
        <f t="shared" si="15"/>
        <v>-0.66666666666666663</v>
      </c>
      <c r="Z46" s="42">
        <f t="shared" si="15"/>
        <v>-0.33333333333333331</v>
      </c>
      <c r="AA46" s="42">
        <f t="shared" si="15"/>
        <v>0</v>
      </c>
      <c r="AB46" s="42">
        <f t="shared" si="15"/>
        <v>0</v>
      </c>
      <c r="AC46" s="42">
        <f t="shared" si="15"/>
        <v>0</v>
      </c>
      <c r="AD46" s="42">
        <f t="shared" si="15"/>
        <v>-0.25</v>
      </c>
      <c r="AE46" s="42">
        <f t="shared" si="15"/>
        <v>1</v>
      </c>
      <c r="AF46" s="42">
        <f t="shared" si="16"/>
        <v>0.57894736842105265</v>
      </c>
      <c r="AG46" s="42">
        <f t="shared" si="17"/>
        <v>-0.6333333333333333</v>
      </c>
      <c r="AH46" s="42">
        <f t="shared" si="18"/>
        <v>0.45454545454545453</v>
      </c>
      <c r="AI46" s="42">
        <f t="shared" si="19"/>
        <v>0.75</v>
      </c>
      <c r="AJ46" s="42">
        <f t="shared" si="19"/>
        <v>-0.39285714285714285</v>
      </c>
      <c r="AK46" s="42">
        <f t="shared" si="19"/>
        <v>-0.52941176470588236</v>
      </c>
      <c r="AL46" s="42">
        <f t="shared" si="19"/>
        <v>-0.125</v>
      </c>
    </row>
    <row r="47" spans="2:38" ht="17.100000000000001" customHeight="1" thickBot="1" x14ac:dyDescent="0.25">
      <c r="B47" s="68" t="s">
        <v>25</v>
      </c>
      <c r="C47" s="78">
        <f t="shared" si="13"/>
        <v>-0.11290322580645161</v>
      </c>
      <c r="D47" s="78">
        <f t="shared" si="20"/>
        <v>-0.13686313686313686</v>
      </c>
      <c r="E47" s="78">
        <f t="shared" si="20"/>
        <v>0.27706422018348625</v>
      </c>
      <c r="F47" s="79">
        <f t="shared" si="20"/>
        <v>3.1537450722733243E-2</v>
      </c>
      <c r="G47" s="78">
        <f t="shared" si="20"/>
        <v>-6.1818181818181821E-2</v>
      </c>
      <c r="H47" s="78">
        <f t="shared" si="20"/>
        <v>-0.11921296296296297</v>
      </c>
      <c r="I47" s="78">
        <f t="shared" si="20"/>
        <v>-0.38936781609195403</v>
      </c>
      <c r="J47" s="79">
        <f t="shared" si="20"/>
        <v>-0.36687898089171972</v>
      </c>
      <c r="K47" s="78">
        <f t="shared" si="20"/>
        <v>-0.17829457364341086</v>
      </c>
      <c r="L47" s="78">
        <f t="shared" si="20"/>
        <v>-2.6281208935611037E-2</v>
      </c>
      <c r="M47" s="78">
        <f t="shared" si="20"/>
        <v>8.4705882352941173E-2</v>
      </c>
      <c r="N47" s="79">
        <f t="shared" si="21"/>
        <v>0.22535211267605634</v>
      </c>
      <c r="O47" s="78">
        <f t="shared" si="21"/>
        <v>0.11792452830188679</v>
      </c>
      <c r="P47" s="78">
        <f t="shared" si="21"/>
        <v>4.7233468286099867E-2</v>
      </c>
      <c r="Q47" s="78">
        <f t="shared" si="21"/>
        <v>0.19088937093275488</v>
      </c>
      <c r="R47" s="79">
        <f t="shared" si="21"/>
        <v>0.18555008210180624</v>
      </c>
      <c r="S47" s="78">
        <f t="shared" si="21"/>
        <v>0.14908579465541491</v>
      </c>
      <c r="T47" s="78">
        <f t="shared" si="15"/>
        <v>0.27448453608247425</v>
      </c>
      <c r="U47" s="78">
        <f t="shared" si="15"/>
        <v>0.13843351548269581</v>
      </c>
      <c r="V47" s="79">
        <f t="shared" si="15"/>
        <v>0.39889196675900279</v>
      </c>
      <c r="W47" s="78">
        <f t="shared" si="15"/>
        <v>8.8127294981640153E-2</v>
      </c>
      <c r="X47" s="78">
        <f t="shared" si="15"/>
        <v>-2.0222446916076844E-2</v>
      </c>
      <c r="Y47" s="78">
        <f t="shared" si="15"/>
        <v>0.1024</v>
      </c>
      <c r="Z47" s="79">
        <f t="shared" si="15"/>
        <v>-0.2089108910891089</v>
      </c>
      <c r="AA47" s="79">
        <f t="shared" si="15"/>
        <v>-0.5759280089988752</v>
      </c>
      <c r="AB47" s="79">
        <f t="shared" si="15"/>
        <v>-0.92776057791537669</v>
      </c>
      <c r="AC47" s="79">
        <f t="shared" si="15"/>
        <v>-0.50362844702467346</v>
      </c>
      <c r="AD47" s="79">
        <f t="shared" si="15"/>
        <v>-0.30287859824780977</v>
      </c>
      <c r="AE47" s="79">
        <f t="shared" si="15"/>
        <v>0.46153846153846156</v>
      </c>
      <c r="AF47" s="78">
        <f t="shared" ref="AF47" si="22">+(AK23-AJ23)/AJ23</f>
        <v>-2.0698177324683348E-2</v>
      </c>
      <c r="AG47" s="78">
        <f t="shared" ref="AG47" si="23">+(AL23-AK23)/AK23</f>
        <v>-0.2249211356466877</v>
      </c>
      <c r="AH47" s="78">
        <f t="shared" ref="AH47" si="24">+(AM23-AL23)/AL23</f>
        <v>-4.0700040700040697E-3</v>
      </c>
      <c r="AI47" s="78">
        <f t="shared" ref="AI47:AL47" si="25">+(AN23-AM23)/AM23</f>
        <v>0.12709440130772373</v>
      </c>
      <c r="AJ47" s="78">
        <f t="shared" si="25"/>
        <v>0.24764321972443801</v>
      </c>
      <c r="AK47" s="78">
        <f t="shared" si="25"/>
        <v>-2.7608253414705027E-2</v>
      </c>
      <c r="AL47" s="78">
        <f t="shared" si="25"/>
        <v>-0.5977286312014346</v>
      </c>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BD52"/>
  <sheetViews>
    <sheetView workbookViewId="0"/>
  </sheetViews>
  <sheetFormatPr baseColWidth="10" defaultRowHeight="12.75" x14ac:dyDescent="0.2"/>
  <cols>
    <col min="1" max="1" width="11.42578125" style="114"/>
    <col min="2" max="2" width="32.85546875" style="114" bestFit="1" customWidth="1"/>
    <col min="3" max="3" width="12.7109375" style="114" customWidth="1"/>
    <col min="4" max="4" width="14.7109375" style="114" customWidth="1"/>
    <col min="5" max="5" width="12.7109375" style="114" customWidth="1"/>
    <col min="6" max="6" width="16.140625" style="114" customWidth="1"/>
    <col min="7" max="7" width="12.7109375" style="114" customWidth="1"/>
    <col min="8" max="8" width="16" style="114" customWidth="1"/>
    <col min="9" max="9" width="12.7109375" style="114" customWidth="1"/>
    <col min="10" max="10" width="15.5703125" style="114" customWidth="1"/>
    <col min="11" max="11" width="12.7109375" style="114" customWidth="1"/>
    <col min="12" max="12" width="16" style="114" customWidth="1"/>
    <col min="13" max="13" width="12.7109375" style="114" customWidth="1"/>
    <col min="14" max="14" width="16" style="114" customWidth="1"/>
    <col min="15" max="15" width="12.7109375" style="114" customWidth="1"/>
    <col min="16" max="16" width="16" style="114" customWidth="1"/>
    <col min="17" max="17" width="12.7109375" style="114" customWidth="1"/>
    <col min="18" max="18" width="16" style="114" customWidth="1"/>
    <col min="19" max="19" width="12.7109375" style="114" customWidth="1"/>
    <col min="20" max="20" width="16" style="114" customWidth="1"/>
    <col min="21" max="21" width="12.7109375" style="114" customWidth="1"/>
    <col min="22" max="22" width="16" style="114" customWidth="1"/>
    <col min="23" max="23" width="12.7109375" style="114" customWidth="1"/>
    <col min="24" max="24" width="16" style="114" customWidth="1"/>
    <col min="25" max="25" width="12.7109375" style="114" customWidth="1"/>
    <col min="26" max="26" width="16" style="114" customWidth="1"/>
    <col min="27" max="27" width="12.7109375" style="114" customWidth="1"/>
    <col min="28" max="28" width="16" style="114" customWidth="1"/>
    <col min="29" max="29" width="12.7109375" style="114" customWidth="1"/>
    <col min="30" max="30" width="16" style="114" customWidth="1"/>
    <col min="31" max="31" width="12.7109375" style="114" customWidth="1"/>
    <col min="32" max="32" width="16" style="114" customWidth="1"/>
    <col min="33" max="33" width="12.7109375" style="114" customWidth="1"/>
    <col min="34" max="34" width="16" style="114" customWidth="1"/>
    <col min="35" max="35" width="12.7109375" style="114" customWidth="1"/>
    <col min="36" max="36" width="16" style="114" customWidth="1"/>
    <col min="37" max="37" width="12.7109375" style="114" customWidth="1"/>
    <col min="38" max="38" width="16" style="114" customWidth="1"/>
    <col min="39" max="42" width="12.7109375" style="114" customWidth="1"/>
    <col min="43" max="44" width="11.42578125" style="114"/>
    <col min="45" max="56" width="12.7109375" style="114" customWidth="1"/>
    <col min="57" max="16384" width="11.42578125" style="114"/>
  </cols>
  <sheetData>
    <row r="2" spans="1:56" ht="40.5" customHeight="1" x14ac:dyDescent="0.25">
      <c r="B2" s="11"/>
      <c r="M2" s="111"/>
    </row>
    <row r="3" spans="1:56" ht="27.95" customHeight="1" x14ac:dyDescent="0.2">
      <c r="A3" s="13"/>
      <c r="B3" s="11"/>
      <c r="C3" s="63"/>
      <c r="D3" s="13"/>
      <c r="E3" s="13"/>
      <c r="F3" s="13"/>
      <c r="G3" s="13"/>
      <c r="H3" s="13"/>
      <c r="I3" s="13"/>
      <c r="J3" s="13"/>
      <c r="K3" s="13"/>
      <c r="L3" s="13"/>
    </row>
    <row r="4" spans="1:56" ht="15" x14ac:dyDescent="0.2">
      <c r="A4" s="13"/>
      <c r="C4" s="63"/>
      <c r="D4" s="13"/>
      <c r="E4" s="13"/>
      <c r="F4" s="13"/>
      <c r="G4" s="13"/>
      <c r="H4" s="13"/>
      <c r="I4" s="13"/>
      <c r="J4" s="13"/>
      <c r="K4" s="13"/>
      <c r="L4" s="13"/>
    </row>
    <row r="5" spans="1:56" ht="18.75" customHeight="1" x14ac:dyDescent="0.2">
      <c r="A5" s="13"/>
      <c r="B5" s="13"/>
      <c r="C5" s="13"/>
      <c r="D5" s="13"/>
      <c r="E5" s="13"/>
      <c r="F5" s="13"/>
      <c r="G5" s="13"/>
      <c r="H5" s="13"/>
      <c r="I5" s="13"/>
      <c r="J5" s="13"/>
      <c r="K5" s="13"/>
      <c r="L5" s="13"/>
    </row>
    <row r="6" spans="1:56" ht="39" customHeight="1" x14ac:dyDescent="0.2">
      <c r="A6" s="13"/>
      <c r="B6" s="118" t="s">
        <v>178</v>
      </c>
      <c r="C6" s="45" t="s">
        <v>179</v>
      </c>
      <c r="D6" s="45" t="s">
        <v>180</v>
      </c>
      <c r="E6" s="45" t="s">
        <v>181</v>
      </c>
      <c r="F6" s="45" t="s">
        <v>184</v>
      </c>
      <c r="G6" s="45" t="s">
        <v>182</v>
      </c>
      <c r="H6" s="75" t="s">
        <v>183</v>
      </c>
      <c r="I6" s="45" t="s">
        <v>192</v>
      </c>
      <c r="J6" s="45" t="s">
        <v>193</v>
      </c>
      <c r="K6" s="45" t="s">
        <v>194</v>
      </c>
      <c r="L6" s="45" t="s">
        <v>199</v>
      </c>
      <c r="M6" s="45" t="s">
        <v>200</v>
      </c>
      <c r="N6" s="45" t="s">
        <v>201</v>
      </c>
      <c r="O6" s="45" t="s">
        <v>204</v>
      </c>
      <c r="P6" s="45" t="s">
        <v>205</v>
      </c>
      <c r="Q6" s="45" t="s">
        <v>206</v>
      </c>
      <c r="R6" s="45" t="s">
        <v>244</v>
      </c>
      <c r="S6" s="45" t="s">
        <v>245</v>
      </c>
      <c r="T6" s="75" t="s">
        <v>246</v>
      </c>
      <c r="U6" s="45" t="s">
        <v>259</v>
      </c>
      <c r="V6" s="45" t="s">
        <v>260</v>
      </c>
      <c r="W6" s="45" t="s">
        <v>261</v>
      </c>
      <c r="X6" s="45" t="s">
        <v>269</v>
      </c>
      <c r="Y6" s="45" t="s">
        <v>270</v>
      </c>
      <c r="Z6" s="45" t="s">
        <v>271</v>
      </c>
      <c r="AA6" s="45" t="s">
        <v>275</v>
      </c>
      <c r="AB6" s="45" t="s">
        <v>276</v>
      </c>
      <c r="AC6" s="45" t="s">
        <v>277</v>
      </c>
      <c r="AD6" s="45" t="s">
        <v>286</v>
      </c>
      <c r="AE6" s="45" t="s">
        <v>287</v>
      </c>
      <c r="AF6" s="75" t="s">
        <v>288</v>
      </c>
      <c r="AG6" s="45" t="s">
        <v>301</v>
      </c>
      <c r="AH6" s="45" t="s">
        <v>302</v>
      </c>
      <c r="AI6" s="45" t="s">
        <v>303</v>
      </c>
      <c r="AJ6" s="45" t="s">
        <v>307</v>
      </c>
      <c r="AK6" s="45" t="s">
        <v>308</v>
      </c>
      <c r="AL6" s="45" t="s">
        <v>309</v>
      </c>
      <c r="AM6" s="45" t="s">
        <v>316</v>
      </c>
      <c r="AN6" s="45" t="s">
        <v>317</v>
      </c>
      <c r="AO6" s="45" t="s">
        <v>318</v>
      </c>
      <c r="AP6" s="45" t="s">
        <v>326</v>
      </c>
      <c r="AQ6" s="45" t="s">
        <v>327</v>
      </c>
      <c r="AR6" s="75" t="s">
        <v>328</v>
      </c>
      <c r="AS6" s="45" t="s">
        <v>340</v>
      </c>
      <c r="AT6" s="45" t="s">
        <v>341</v>
      </c>
      <c r="AU6" s="75" t="s">
        <v>342</v>
      </c>
      <c r="AV6" s="45" t="s">
        <v>250</v>
      </c>
      <c r="AW6" s="45" t="s">
        <v>251</v>
      </c>
      <c r="AX6" s="75" t="s">
        <v>252</v>
      </c>
      <c r="AY6" s="45" t="s">
        <v>293</v>
      </c>
      <c r="AZ6" s="45" t="s">
        <v>294</v>
      </c>
      <c r="BA6" s="75" t="s">
        <v>295</v>
      </c>
      <c r="BB6" s="45" t="s">
        <v>329</v>
      </c>
      <c r="BC6" s="45" t="s">
        <v>330</v>
      </c>
      <c r="BD6" s="75" t="s">
        <v>331</v>
      </c>
    </row>
    <row r="7" spans="1:56" ht="17.100000000000001" customHeight="1" thickBot="1" x14ac:dyDescent="0.25">
      <c r="A7" s="13"/>
      <c r="B7" s="66" t="s">
        <v>59</v>
      </c>
      <c r="C7" s="116">
        <v>13217</v>
      </c>
      <c r="D7" s="116">
        <v>353</v>
      </c>
      <c r="E7" s="116">
        <v>14613</v>
      </c>
      <c r="F7" s="116">
        <v>17912</v>
      </c>
      <c r="G7" s="116">
        <v>1373</v>
      </c>
      <c r="H7" s="46">
        <v>31152</v>
      </c>
      <c r="I7" s="116">
        <v>13090</v>
      </c>
      <c r="J7" s="116">
        <v>2342</v>
      </c>
      <c r="K7" s="116">
        <v>41900</v>
      </c>
      <c r="L7" s="116">
        <v>12211</v>
      </c>
      <c r="M7" s="116">
        <v>3094</v>
      </c>
      <c r="N7" s="116">
        <v>51017</v>
      </c>
      <c r="O7" s="116">
        <v>10090</v>
      </c>
      <c r="P7" s="116">
        <v>2856</v>
      </c>
      <c r="Q7" s="116">
        <v>58251</v>
      </c>
      <c r="R7" s="116">
        <v>10510</v>
      </c>
      <c r="S7" s="116">
        <v>4745</v>
      </c>
      <c r="T7" s="116">
        <v>64016</v>
      </c>
      <c r="U7" s="116">
        <v>9336</v>
      </c>
      <c r="V7" s="116">
        <v>6408</v>
      </c>
      <c r="W7" s="116">
        <v>67349</v>
      </c>
      <c r="X7" s="116">
        <v>7013</v>
      </c>
      <c r="Y7" s="116">
        <v>7877</v>
      </c>
      <c r="Z7" s="116">
        <v>66485</v>
      </c>
      <c r="AA7" s="116">
        <v>5012</v>
      </c>
      <c r="AB7" s="116">
        <v>4590</v>
      </c>
      <c r="AC7" s="116">
        <v>66874</v>
      </c>
      <c r="AD7" s="116">
        <v>5627</v>
      </c>
      <c r="AE7" s="116">
        <v>7988</v>
      </c>
      <c r="AF7" s="116">
        <v>64513</v>
      </c>
      <c r="AG7" s="116">
        <v>3732</v>
      </c>
      <c r="AH7" s="116">
        <v>6873</v>
      </c>
      <c r="AI7" s="116">
        <v>61372</v>
      </c>
      <c r="AJ7" s="116">
        <v>4147</v>
      </c>
      <c r="AK7" s="116">
        <v>3766</v>
      </c>
      <c r="AL7" s="116">
        <v>61753</v>
      </c>
      <c r="AM7" s="116">
        <v>3179</v>
      </c>
      <c r="AN7" s="116">
        <v>5023</v>
      </c>
      <c r="AO7" s="116">
        <v>59909</v>
      </c>
      <c r="AP7" s="134">
        <v>4173</v>
      </c>
      <c r="AQ7" s="134">
        <v>6965</v>
      </c>
      <c r="AR7" s="134">
        <v>57117</v>
      </c>
      <c r="AS7" s="134">
        <v>6667</v>
      </c>
      <c r="AT7" s="134">
        <v>6930</v>
      </c>
      <c r="AU7" s="134">
        <v>57387</v>
      </c>
      <c r="AV7" s="116">
        <f t="shared" ref="AV7:AV24" si="0">+I7+L7+O7+R7</f>
        <v>45901</v>
      </c>
      <c r="AW7" s="116">
        <f t="shared" ref="AW7:AW24" si="1">+J7+M7+P7+S7</f>
        <v>13037</v>
      </c>
      <c r="AX7" s="116">
        <v>64016</v>
      </c>
      <c r="AY7" s="116">
        <f t="shared" ref="AY7:AY24" si="2">+U7+X7+AA7+AD7</f>
        <v>26988</v>
      </c>
      <c r="AZ7" s="116">
        <f t="shared" ref="AZ7:AZ24" si="3">+V7+Y7+AB7+AE7</f>
        <v>26863</v>
      </c>
      <c r="BA7" s="116">
        <v>64513</v>
      </c>
      <c r="BB7" s="116">
        <f t="shared" ref="BB7:BB24" si="4">+AG7+AJ7+AM7+AP7</f>
        <v>15231</v>
      </c>
      <c r="BC7" s="116">
        <f t="shared" ref="BC7:BC24" si="5">+AH7+AK7+AN7+AQ7</f>
        <v>22627</v>
      </c>
      <c r="BD7" s="134">
        <v>57117</v>
      </c>
    </row>
    <row r="8" spans="1:56" ht="17.100000000000001" customHeight="1" thickBot="1" x14ac:dyDescent="0.25">
      <c r="A8" s="13"/>
      <c r="B8" s="66" t="s">
        <v>60</v>
      </c>
      <c r="C8" s="116">
        <v>2307</v>
      </c>
      <c r="D8" s="116">
        <v>171</v>
      </c>
      <c r="E8" s="116">
        <v>2690</v>
      </c>
      <c r="F8" s="116">
        <v>2189</v>
      </c>
      <c r="G8" s="116">
        <v>355</v>
      </c>
      <c r="H8" s="46">
        <v>4524</v>
      </c>
      <c r="I8" s="116">
        <v>1716</v>
      </c>
      <c r="J8" s="116">
        <v>450</v>
      </c>
      <c r="K8" s="116">
        <v>5790</v>
      </c>
      <c r="L8" s="116">
        <v>1714</v>
      </c>
      <c r="M8" s="116">
        <v>777</v>
      </c>
      <c r="N8" s="116">
        <v>6727</v>
      </c>
      <c r="O8" s="116">
        <v>1220</v>
      </c>
      <c r="P8" s="116">
        <v>823</v>
      </c>
      <c r="Q8" s="116">
        <v>7124</v>
      </c>
      <c r="R8" s="116">
        <v>1255</v>
      </c>
      <c r="S8" s="116">
        <v>1186</v>
      </c>
      <c r="T8" s="116">
        <v>7485</v>
      </c>
      <c r="U8" s="116">
        <v>878</v>
      </c>
      <c r="V8" s="116">
        <v>1337</v>
      </c>
      <c r="W8" s="116">
        <v>7026</v>
      </c>
      <c r="X8" s="116">
        <v>543</v>
      </c>
      <c r="Y8" s="116">
        <v>1274</v>
      </c>
      <c r="Z8" s="116">
        <v>6295</v>
      </c>
      <c r="AA8" s="116">
        <v>359</v>
      </c>
      <c r="AB8" s="116">
        <v>872</v>
      </c>
      <c r="AC8" s="116">
        <v>5792</v>
      </c>
      <c r="AD8" s="116">
        <v>371</v>
      </c>
      <c r="AE8" s="116">
        <v>1460</v>
      </c>
      <c r="AF8" s="116">
        <v>4546</v>
      </c>
      <c r="AG8" s="116">
        <v>231</v>
      </c>
      <c r="AH8" s="116">
        <v>1068</v>
      </c>
      <c r="AI8" s="116">
        <v>3709</v>
      </c>
      <c r="AJ8" s="116">
        <v>216</v>
      </c>
      <c r="AK8" s="116">
        <v>679</v>
      </c>
      <c r="AL8" s="116">
        <v>3246</v>
      </c>
      <c r="AM8" s="116">
        <v>228</v>
      </c>
      <c r="AN8" s="116">
        <v>858</v>
      </c>
      <c r="AO8" s="116">
        <v>2616</v>
      </c>
      <c r="AP8" s="134">
        <v>437</v>
      </c>
      <c r="AQ8" s="134">
        <v>1183</v>
      </c>
      <c r="AR8" s="134">
        <v>1870</v>
      </c>
      <c r="AS8" s="134">
        <v>835</v>
      </c>
      <c r="AT8" s="134">
        <v>1143</v>
      </c>
      <c r="AU8" s="134">
        <v>1562</v>
      </c>
      <c r="AV8" s="116">
        <f t="shared" si="0"/>
        <v>5905</v>
      </c>
      <c r="AW8" s="116">
        <f t="shared" si="1"/>
        <v>3236</v>
      </c>
      <c r="AX8" s="116">
        <v>7485</v>
      </c>
      <c r="AY8" s="116">
        <f t="shared" si="2"/>
        <v>2151</v>
      </c>
      <c r="AZ8" s="116">
        <f t="shared" si="3"/>
        <v>4943</v>
      </c>
      <c r="BA8" s="116">
        <v>4546</v>
      </c>
      <c r="BB8" s="116">
        <f t="shared" si="4"/>
        <v>1112</v>
      </c>
      <c r="BC8" s="116">
        <f t="shared" si="5"/>
        <v>3788</v>
      </c>
      <c r="BD8" s="134">
        <v>1870</v>
      </c>
    </row>
    <row r="9" spans="1:56" ht="17.100000000000001" customHeight="1" thickBot="1" x14ac:dyDescent="0.25">
      <c r="A9" s="13"/>
      <c r="B9" s="66" t="s">
        <v>296</v>
      </c>
      <c r="C9" s="116">
        <v>1087</v>
      </c>
      <c r="D9" s="116">
        <v>279</v>
      </c>
      <c r="E9" s="116">
        <v>1097</v>
      </c>
      <c r="F9" s="116">
        <v>1841</v>
      </c>
      <c r="G9" s="116">
        <v>893</v>
      </c>
      <c r="H9" s="46">
        <v>2045</v>
      </c>
      <c r="I9" s="116">
        <v>1614</v>
      </c>
      <c r="J9" s="116">
        <v>1517</v>
      </c>
      <c r="K9" s="116">
        <v>2142</v>
      </c>
      <c r="L9" s="116">
        <v>1910</v>
      </c>
      <c r="M9" s="116">
        <v>1655</v>
      </c>
      <c r="N9" s="116">
        <v>2397</v>
      </c>
      <c r="O9" s="116">
        <v>1595</v>
      </c>
      <c r="P9" s="116">
        <v>861</v>
      </c>
      <c r="Q9" s="116">
        <v>3131</v>
      </c>
      <c r="R9" s="116">
        <v>1991</v>
      </c>
      <c r="S9" s="116">
        <v>1711</v>
      </c>
      <c r="T9" s="116">
        <v>3411</v>
      </c>
      <c r="U9" s="116">
        <v>1201</v>
      </c>
      <c r="V9" s="116">
        <v>1947</v>
      </c>
      <c r="W9" s="116">
        <v>2665</v>
      </c>
      <c r="X9" s="116">
        <v>748</v>
      </c>
      <c r="Y9" s="116">
        <v>1775</v>
      </c>
      <c r="Z9" s="116">
        <v>1638</v>
      </c>
      <c r="AA9" s="116">
        <v>454</v>
      </c>
      <c r="AB9" s="116">
        <v>1019</v>
      </c>
      <c r="AC9" s="116">
        <v>1073</v>
      </c>
      <c r="AD9" s="116">
        <v>622</v>
      </c>
      <c r="AE9" s="116">
        <v>992</v>
      </c>
      <c r="AF9" s="116">
        <v>703</v>
      </c>
      <c r="AG9" s="116">
        <v>408</v>
      </c>
      <c r="AH9" s="116">
        <v>578</v>
      </c>
      <c r="AI9" s="116">
        <v>533</v>
      </c>
      <c r="AJ9" s="116">
        <v>470</v>
      </c>
      <c r="AK9" s="116">
        <v>173</v>
      </c>
      <c r="AL9" s="116">
        <v>830</v>
      </c>
      <c r="AM9" s="116">
        <v>205</v>
      </c>
      <c r="AN9" s="116">
        <v>482</v>
      </c>
      <c r="AO9" s="116">
        <v>553</v>
      </c>
      <c r="AP9" s="134">
        <v>493</v>
      </c>
      <c r="AQ9" s="134">
        <v>537</v>
      </c>
      <c r="AR9" s="134">
        <v>384</v>
      </c>
      <c r="AS9" s="134">
        <v>857</v>
      </c>
      <c r="AT9" s="134">
        <v>581</v>
      </c>
      <c r="AU9" s="134">
        <v>660</v>
      </c>
      <c r="AV9" s="116">
        <f t="shared" si="0"/>
        <v>7110</v>
      </c>
      <c r="AW9" s="116">
        <f t="shared" si="1"/>
        <v>5744</v>
      </c>
      <c r="AX9" s="116">
        <v>3411</v>
      </c>
      <c r="AY9" s="116">
        <f t="shared" si="2"/>
        <v>3025</v>
      </c>
      <c r="AZ9" s="116">
        <f t="shared" si="3"/>
        <v>5733</v>
      </c>
      <c r="BA9" s="116">
        <v>703</v>
      </c>
      <c r="BB9" s="116">
        <f t="shared" si="4"/>
        <v>1576</v>
      </c>
      <c r="BC9" s="116">
        <f t="shared" si="5"/>
        <v>1770</v>
      </c>
      <c r="BD9" s="134">
        <v>384</v>
      </c>
    </row>
    <row r="10" spans="1:56" ht="17.100000000000001" customHeight="1" thickBot="1" x14ac:dyDescent="0.25">
      <c r="A10" s="13"/>
      <c r="B10" s="66" t="s">
        <v>54</v>
      </c>
      <c r="C10" s="116">
        <v>858</v>
      </c>
      <c r="D10" s="116">
        <v>76</v>
      </c>
      <c r="E10" s="116">
        <v>971</v>
      </c>
      <c r="F10" s="116">
        <v>1831</v>
      </c>
      <c r="G10" s="116">
        <v>240</v>
      </c>
      <c r="H10" s="46">
        <v>2954</v>
      </c>
      <c r="I10" s="116">
        <v>1241</v>
      </c>
      <c r="J10" s="116">
        <v>337</v>
      </c>
      <c r="K10" s="116">
        <v>3858</v>
      </c>
      <c r="L10" s="116">
        <v>1187</v>
      </c>
      <c r="M10" s="116">
        <v>507</v>
      </c>
      <c r="N10" s="116">
        <v>4612</v>
      </c>
      <c r="O10" s="116">
        <v>1269</v>
      </c>
      <c r="P10" s="116">
        <v>493</v>
      </c>
      <c r="Q10" s="116">
        <v>5388</v>
      </c>
      <c r="R10" s="116">
        <v>1596</v>
      </c>
      <c r="S10" s="116">
        <v>815</v>
      </c>
      <c r="T10" s="116">
        <v>6168</v>
      </c>
      <c r="U10" s="116">
        <v>1063</v>
      </c>
      <c r="V10" s="116">
        <v>1241</v>
      </c>
      <c r="W10" s="116">
        <v>5990</v>
      </c>
      <c r="X10" s="116">
        <v>1533</v>
      </c>
      <c r="Y10" s="116">
        <v>1164</v>
      </c>
      <c r="Z10" s="116">
        <v>6359</v>
      </c>
      <c r="AA10" s="116">
        <v>549</v>
      </c>
      <c r="AB10" s="116">
        <v>794</v>
      </c>
      <c r="AC10" s="116">
        <v>6114</v>
      </c>
      <c r="AD10" s="116">
        <v>393</v>
      </c>
      <c r="AE10" s="116">
        <v>800</v>
      </c>
      <c r="AF10" s="116">
        <v>5707</v>
      </c>
      <c r="AG10" s="116">
        <v>349</v>
      </c>
      <c r="AH10" s="116">
        <v>1038</v>
      </c>
      <c r="AI10" s="116">
        <v>5018</v>
      </c>
      <c r="AJ10" s="116">
        <v>458</v>
      </c>
      <c r="AK10" s="116">
        <v>433</v>
      </c>
      <c r="AL10" s="116">
        <v>5043</v>
      </c>
      <c r="AM10" s="116">
        <v>264</v>
      </c>
      <c r="AN10" s="116">
        <v>622</v>
      </c>
      <c r="AO10" s="116">
        <v>4685</v>
      </c>
      <c r="AP10" s="134">
        <v>595</v>
      </c>
      <c r="AQ10" s="134">
        <v>1081</v>
      </c>
      <c r="AR10" s="134">
        <v>4199</v>
      </c>
      <c r="AS10" s="134">
        <v>699</v>
      </c>
      <c r="AT10" s="134">
        <v>801</v>
      </c>
      <c r="AU10" s="134">
        <v>4077</v>
      </c>
      <c r="AV10" s="116">
        <f t="shared" si="0"/>
        <v>5293</v>
      </c>
      <c r="AW10" s="116">
        <f t="shared" si="1"/>
        <v>2152</v>
      </c>
      <c r="AX10" s="116">
        <v>6168</v>
      </c>
      <c r="AY10" s="116">
        <f t="shared" si="2"/>
        <v>3538</v>
      </c>
      <c r="AZ10" s="116">
        <f t="shared" si="3"/>
        <v>3999</v>
      </c>
      <c r="BA10" s="116">
        <v>5707</v>
      </c>
      <c r="BB10" s="116">
        <f t="shared" si="4"/>
        <v>1666</v>
      </c>
      <c r="BC10" s="116">
        <f t="shared" si="5"/>
        <v>3174</v>
      </c>
      <c r="BD10" s="134">
        <v>4199</v>
      </c>
    </row>
    <row r="11" spans="1:56" ht="17.100000000000001" customHeight="1" thickBot="1" x14ac:dyDescent="0.25">
      <c r="A11" s="13"/>
      <c r="B11" s="66" t="s">
        <v>8</v>
      </c>
      <c r="C11" s="116">
        <v>3414</v>
      </c>
      <c r="D11" s="116">
        <v>134</v>
      </c>
      <c r="E11" s="116">
        <v>4071</v>
      </c>
      <c r="F11" s="116">
        <v>6479</v>
      </c>
      <c r="G11" s="116">
        <v>538</v>
      </c>
      <c r="H11" s="46">
        <v>10013</v>
      </c>
      <c r="I11" s="116">
        <v>3676</v>
      </c>
      <c r="J11" s="116">
        <v>979</v>
      </c>
      <c r="K11" s="116">
        <v>12709</v>
      </c>
      <c r="L11" s="116">
        <v>3429</v>
      </c>
      <c r="M11" s="116">
        <v>1751</v>
      </c>
      <c r="N11" s="116">
        <v>14387</v>
      </c>
      <c r="O11" s="116">
        <v>2528</v>
      </c>
      <c r="P11" s="116">
        <v>1407</v>
      </c>
      <c r="Q11" s="116">
        <v>15508</v>
      </c>
      <c r="R11" s="116">
        <v>2515</v>
      </c>
      <c r="S11" s="116">
        <v>2549</v>
      </c>
      <c r="T11" s="116">
        <v>15474</v>
      </c>
      <c r="U11" s="116">
        <v>2745</v>
      </c>
      <c r="V11" s="116">
        <v>3254</v>
      </c>
      <c r="W11" s="116">
        <v>14965</v>
      </c>
      <c r="X11" s="116">
        <v>1643</v>
      </c>
      <c r="Y11" s="116">
        <v>2951</v>
      </c>
      <c r="Z11" s="116">
        <v>13657</v>
      </c>
      <c r="AA11" s="116">
        <v>1214</v>
      </c>
      <c r="AB11" s="116">
        <v>2388</v>
      </c>
      <c r="AC11" s="116">
        <v>12470</v>
      </c>
      <c r="AD11" s="116">
        <v>1341</v>
      </c>
      <c r="AE11" s="116">
        <v>3162</v>
      </c>
      <c r="AF11" s="116">
        <v>10649</v>
      </c>
      <c r="AG11" s="116">
        <v>825</v>
      </c>
      <c r="AH11" s="116">
        <v>1897</v>
      </c>
      <c r="AI11" s="116">
        <v>9577</v>
      </c>
      <c r="AJ11" s="116">
        <v>978</v>
      </c>
      <c r="AK11" s="116">
        <v>1026</v>
      </c>
      <c r="AL11" s="116">
        <v>9529</v>
      </c>
      <c r="AM11" s="116">
        <v>661</v>
      </c>
      <c r="AN11" s="116">
        <v>1964</v>
      </c>
      <c r="AO11" s="116">
        <v>8226</v>
      </c>
      <c r="AP11" s="134">
        <v>1450</v>
      </c>
      <c r="AQ11" s="134">
        <v>2433</v>
      </c>
      <c r="AR11" s="134">
        <v>7243</v>
      </c>
      <c r="AS11" s="134">
        <v>1929</v>
      </c>
      <c r="AT11" s="134">
        <v>1760</v>
      </c>
      <c r="AU11" s="134">
        <v>7412</v>
      </c>
      <c r="AV11" s="116">
        <f t="shared" si="0"/>
        <v>12148</v>
      </c>
      <c r="AW11" s="116">
        <f t="shared" si="1"/>
        <v>6686</v>
      </c>
      <c r="AX11" s="116">
        <v>15474</v>
      </c>
      <c r="AY11" s="116">
        <f t="shared" si="2"/>
        <v>6943</v>
      </c>
      <c r="AZ11" s="116">
        <f t="shared" si="3"/>
        <v>11755</v>
      </c>
      <c r="BA11" s="116">
        <v>10649</v>
      </c>
      <c r="BB11" s="116">
        <f t="shared" si="4"/>
        <v>3914</v>
      </c>
      <c r="BC11" s="116">
        <f t="shared" si="5"/>
        <v>7320</v>
      </c>
      <c r="BD11" s="134">
        <v>7243</v>
      </c>
    </row>
    <row r="12" spans="1:56" ht="17.100000000000001" customHeight="1" thickBot="1" x14ac:dyDescent="0.25">
      <c r="A12" s="13"/>
      <c r="B12" s="66" t="s">
        <v>9</v>
      </c>
      <c r="C12" s="116">
        <v>988</v>
      </c>
      <c r="D12" s="116">
        <v>29</v>
      </c>
      <c r="E12" s="116">
        <v>959</v>
      </c>
      <c r="F12" s="116">
        <v>1462</v>
      </c>
      <c r="G12" s="116">
        <v>163</v>
      </c>
      <c r="H12" s="46">
        <v>2258</v>
      </c>
      <c r="I12" s="116">
        <v>1137</v>
      </c>
      <c r="J12" s="116">
        <v>340</v>
      </c>
      <c r="K12" s="116">
        <v>3055</v>
      </c>
      <c r="L12" s="116">
        <v>1239</v>
      </c>
      <c r="M12" s="116">
        <v>481</v>
      </c>
      <c r="N12" s="116">
        <v>3813</v>
      </c>
      <c r="O12" s="116">
        <v>1222</v>
      </c>
      <c r="P12" s="116">
        <v>390</v>
      </c>
      <c r="Q12" s="116">
        <v>4645</v>
      </c>
      <c r="R12" s="116">
        <v>1150</v>
      </c>
      <c r="S12" s="116">
        <v>532</v>
      </c>
      <c r="T12" s="116">
        <v>5263</v>
      </c>
      <c r="U12" s="116">
        <v>1791</v>
      </c>
      <c r="V12" s="116">
        <v>1018</v>
      </c>
      <c r="W12" s="116">
        <v>6036</v>
      </c>
      <c r="X12" s="116">
        <v>1043</v>
      </c>
      <c r="Y12" s="116">
        <v>1236</v>
      </c>
      <c r="Z12" s="116">
        <v>5843</v>
      </c>
      <c r="AA12" s="116">
        <v>671</v>
      </c>
      <c r="AB12" s="116">
        <v>926</v>
      </c>
      <c r="AC12" s="116">
        <v>5588</v>
      </c>
      <c r="AD12" s="116">
        <v>1095</v>
      </c>
      <c r="AE12" s="116">
        <v>1560</v>
      </c>
      <c r="AF12" s="116">
        <v>5123</v>
      </c>
      <c r="AG12" s="116">
        <v>849</v>
      </c>
      <c r="AH12" s="116">
        <v>1112</v>
      </c>
      <c r="AI12" s="116">
        <v>4860</v>
      </c>
      <c r="AJ12" s="116">
        <v>852</v>
      </c>
      <c r="AK12" s="116">
        <v>750</v>
      </c>
      <c r="AL12" s="116">
        <v>4962</v>
      </c>
      <c r="AM12" s="116">
        <v>590</v>
      </c>
      <c r="AN12" s="116">
        <v>653</v>
      </c>
      <c r="AO12" s="116">
        <v>4899</v>
      </c>
      <c r="AP12" s="134">
        <v>1070</v>
      </c>
      <c r="AQ12" s="134">
        <v>742</v>
      </c>
      <c r="AR12" s="134">
        <v>5227</v>
      </c>
      <c r="AS12" s="134">
        <v>875</v>
      </c>
      <c r="AT12" s="134">
        <v>1212</v>
      </c>
      <c r="AU12" s="134">
        <v>4890</v>
      </c>
      <c r="AV12" s="116">
        <f t="shared" si="0"/>
        <v>4748</v>
      </c>
      <c r="AW12" s="116">
        <f t="shared" si="1"/>
        <v>1743</v>
      </c>
      <c r="AX12" s="116">
        <v>5263</v>
      </c>
      <c r="AY12" s="116">
        <f t="shared" si="2"/>
        <v>4600</v>
      </c>
      <c r="AZ12" s="116">
        <f t="shared" si="3"/>
        <v>4740</v>
      </c>
      <c r="BA12" s="116">
        <v>5123</v>
      </c>
      <c r="BB12" s="116">
        <f t="shared" si="4"/>
        <v>3361</v>
      </c>
      <c r="BC12" s="116">
        <f t="shared" si="5"/>
        <v>3257</v>
      </c>
      <c r="BD12" s="134">
        <v>5227</v>
      </c>
    </row>
    <row r="13" spans="1:56" ht="17.100000000000001" customHeight="1" thickBot="1" x14ac:dyDescent="0.25">
      <c r="A13" s="13"/>
      <c r="B13" s="66" t="s">
        <v>61</v>
      </c>
      <c r="C13" s="116">
        <v>5858</v>
      </c>
      <c r="D13" s="116">
        <v>230</v>
      </c>
      <c r="E13" s="116">
        <v>6716</v>
      </c>
      <c r="F13" s="116">
        <v>5168</v>
      </c>
      <c r="G13" s="116">
        <v>1505</v>
      </c>
      <c r="H13" s="46">
        <v>10379</v>
      </c>
      <c r="I13" s="116">
        <v>4297</v>
      </c>
      <c r="J13" s="116">
        <v>1839</v>
      </c>
      <c r="K13" s="116">
        <v>12837</v>
      </c>
      <c r="L13" s="116">
        <v>3448</v>
      </c>
      <c r="M13" s="116">
        <v>2526</v>
      </c>
      <c r="N13" s="116">
        <v>13759</v>
      </c>
      <c r="O13" s="116">
        <v>3032</v>
      </c>
      <c r="P13" s="116">
        <v>1786</v>
      </c>
      <c r="Q13" s="116">
        <v>15005</v>
      </c>
      <c r="R13" s="116">
        <v>4300</v>
      </c>
      <c r="S13" s="116">
        <v>3404</v>
      </c>
      <c r="T13" s="116">
        <v>15901</v>
      </c>
      <c r="U13" s="116">
        <v>3892</v>
      </c>
      <c r="V13" s="116">
        <v>5012</v>
      </c>
      <c r="W13" s="116">
        <v>14747</v>
      </c>
      <c r="X13" s="116">
        <v>3314</v>
      </c>
      <c r="Y13" s="116">
        <v>4418</v>
      </c>
      <c r="Z13" s="116">
        <v>13642</v>
      </c>
      <c r="AA13" s="116">
        <v>2299</v>
      </c>
      <c r="AB13" s="116">
        <v>3300</v>
      </c>
      <c r="AC13" s="116">
        <v>12755</v>
      </c>
      <c r="AD13" s="116">
        <v>2715</v>
      </c>
      <c r="AE13" s="116">
        <v>4690</v>
      </c>
      <c r="AF13" s="116">
        <v>10880</v>
      </c>
      <c r="AG13" s="116">
        <v>3675</v>
      </c>
      <c r="AH13" s="116">
        <v>4017</v>
      </c>
      <c r="AI13" s="116">
        <v>10540</v>
      </c>
      <c r="AJ13" s="116">
        <v>2582</v>
      </c>
      <c r="AK13" s="116">
        <v>1546</v>
      </c>
      <c r="AL13" s="116">
        <v>11618</v>
      </c>
      <c r="AM13" s="116">
        <v>1941</v>
      </c>
      <c r="AN13" s="116">
        <v>3132</v>
      </c>
      <c r="AO13" s="116">
        <v>10675</v>
      </c>
      <c r="AP13" s="134">
        <v>3454</v>
      </c>
      <c r="AQ13" s="134">
        <v>4238</v>
      </c>
      <c r="AR13" s="134">
        <v>10058</v>
      </c>
      <c r="AS13" s="134">
        <v>3193</v>
      </c>
      <c r="AT13" s="134">
        <v>3610</v>
      </c>
      <c r="AU13" s="134">
        <v>9633</v>
      </c>
      <c r="AV13" s="116">
        <f t="shared" si="0"/>
        <v>15077</v>
      </c>
      <c r="AW13" s="116">
        <f t="shared" si="1"/>
        <v>9555</v>
      </c>
      <c r="AX13" s="116">
        <v>15901</v>
      </c>
      <c r="AY13" s="116">
        <f t="shared" si="2"/>
        <v>12220</v>
      </c>
      <c r="AZ13" s="116">
        <f t="shared" si="3"/>
        <v>17420</v>
      </c>
      <c r="BA13" s="116">
        <v>10880</v>
      </c>
      <c r="BB13" s="116">
        <f t="shared" si="4"/>
        <v>11652</v>
      </c>
      <c r="BC13" s="116">
        <f t="shared" si="5"/>
        <v>12933</v>
      </c>
      <c r="BD13" s="134">
        <v>10058</v>
      </c>
    </row>
    <row r="14" spans="1:56" ht="17.100000000000001" customHeight="1" thickBot="1" x14ac:dyDescent="0.25">
      <c r="A14" s="13"/>
      <c r="B14" s="66" t="s">
        <v>56</v>
      </c>
      <c r="C14" s="116">
        <v>3391</v>
      </c>
      <c r="D14" s="116">
        <v>63</v>
      </c>
      <c r="E14" s="116">
        <v>3929</v>
      </c>
      <c r="F14" s="116">
        <v>4397</v>
      </c>
      <c r="G14" s="116">
        <v>593</v>
      </c>
      <c r="H14" s="46">
        <v>7736</v>
      </c>
      <c r="I14" s="116">
        <v>2874</v>
      </c>
      <c r="J14" s="116">
        <v>1324</v>
      </c>
      <c r="K14" s="116">
        <v>9286</v>
      </c>
      <c r="L14" s="116">
        <v>2562</v>
      </c>
      <c r="M14" s="116">
        <v>1575</v>
      </c>
      <c r="N14" s="116">
        <v>10273</v>
      </c>
      <c r="O14" s="116">
        <v>2217</v>
      </c>
      <c r="P14" s="116">
        <v>1883</v>
      </c>
      <c r="Q14" s="116">
        <v>10607</v>
      </c>
      <c r="R14" s="116">
        <v>2624</v>
      </c>
      <c r="S14" s="116">
        <v>2188</v>
      </c>
      <c r="T14" s="116">
        <v>11043</v>
      </c>
      <c r="U14" s="116">
        <v>2367</v>
      </c>
      <c r="V14" s="116">
        <v>2933</v>
      </c>
      <c r="W14" s="116">
        <v>10477</v>
      </c>
      <c r="X14" s="116">
        <v>1714</v>
      </c>
      <c r="Y14" s="116">
        <v>2578</v>
      </c>
      <c r="Z14" s="116">
        <v>9616</v>
      </c>
      <c r="AA14" s="116">
        <v>1367</v>
      </c>
      <c r="AB14" s="116">
        <v>1630</v>
      </c>
      <c r="AC14" s="116">
        <v>9357</v>
      </c>
      <c r="AD14" s="116">
        <v>1618</v>
      </c>
      <c r="AE14" s="116">
        <v>1944</v>
      </c>
      <c r="AF14" s="116">
        <v>9031</v>
      </c>
      <c r="AG14" s="116">
        <v>978</v>
      </c>
      <c r="AH14" s="116">
        <v>1978</v>
      </c>
      <c r="AI14" s="116">
        <v>8031</v>
      </c>
      <c r="AJ14" s="116">
        <v>705</v>
      </c>
      <c r="AK14" s="116">
        <v>1282</v>
      </c>
      <c r="AL14" s="116">
        <v>7454</v>
      </c>
      <c r="AM14" s="116">
        <v>1370</v>
      </c>
      <c r="AN14" s="116">
        <v>1234</v>
      </c>
      <c r="AO14" s="116">
        <v>7590</v>
      </c>
      <c r="AP14" s="134">
        <v>1236</v>
      </c>
      <c r="AQ14" s="134">
        <v>1825</v>
      </c>
      <c r="AR14" s="134">
        <v>7001</v>
      </c>
      <c r="AS14" s="134">
        <v>1925</v>
      </c>
      <c r="AT14" s="134">
        <v>1748</v>
      </c>
      <c r="AU14" s="134">
        <v>7506</v>
      </c>
      <c r="AV14" s="116">
        <f t="shared" si="0"/>
        <v>10277</v>
      </c>
      <c r="AW14" s="116">
        <f t="shared" si="1"/>
        <v>6970</v>
      </c>
      <c r="AX14" s="116">
        <v>11043</v>
      </c>
      <c r="AY14" s="116">
        <f t="shared" si="2"/>
        <v>7066</v>
      </c>
      <c r="AZ14" s="116">
        <f t="shared" si="3"/>
        <v>9085</v>
      </c>
      <c r="BA14" s="116">
        <v>9031</v>
      </c>
      <c r="BB14" s="116">
        <f t="shared" si="4"/>
        <v>4289</v>
      </c>
      <c r="BC14" s="116">
        <f t="shared" si="5"/>
        <v>6319</v>
      </c>
      <c r="BD14" s="134">
        <v>7001</v>
      </c>
    </row>
    <row r="15" spans="1:56" ht="17.100000000000001" customHeight="1" thickBot="1" x14ac:dyDescent="0.25">
      <c r="A15" s="13"/>
      <c r="B15" s="66" t="s">
        <v>29</v>
      </c>
      <c r="C15" s="116">
        <v>8513</v>
      </c>
      <c r="D15" s="116">
        <v>75</v>
      </c>
      <c r="E15" s="116">
        <v>9830</v>
      </c>
      <c r="F15" s="116">
        <v>9943</v>
      </c>
      <c r="G15" s="116">
        <v>660</v>
      </c>
      <c r="H15" s="46">
        <v>19113</v>
      </c>
      <c r="I15" s="116">
        <v>10276</v>
      </c>
      <c r="J15" s="116">
        <v>1267</v>
      </c>
      <c r="K15" s="116">
        <v>28122</v>
      </c>
      <c r="L15" s="116">
        <v>4971</v>
      </c>
      <c r="M15" s="116">
        <v>1539</v>
      </c>
      <c r="N15" s="116">
        <v>31554</v>
      </c>
      <c r="O15" s="116">
        <v>4826</v>
      </c>
      <c r="P15" s="116">
        <v>1340</v>
      </c>
      <c r="Q15" s="116">
        <v>35040</v>
      </c>
      <c r="R15" s="116">
        <v>4766</v>
      </c>
      <c r="S15" s="116">
        <v>2423</v>
      </c>
      <c r="T15" s="116">
        <v>37383</v>
      </c>
      <c r="U15" s="116">
        <v>4934</v>
      </c>
      <c r="V15" s="116">
        <v>2567</v>
      </c>
      <c r="W15" s="116">
        <v>39750</v>
      </c>
      <c r="X15" s="116">
        <v>2608</v>
      </c>
      <c r="Y15" s="116">
        <v>2552</v>
      </c>
      <c r="Z15" s="116">
        <v>39806</v>
      </c>
      <c r="AA15" s="116">
        <v>2157</v>
      </c>
      <c r="AB15" s="116">
        <v>2398</v>
      </c>
      <c r="AC15" s="116">
        <v>39565</v>
      </c>
      <c r="AD15" s="116">
        <v>2244</v>
      </c>
      <c r="AE15" s="116">
        <v>3276</v>
      </c>
      <c r="AF15" s="116">
        <v>38533</v>
      </c>
      <c r="AG15" s="116">
        <v>1510</v>
      </c>
      <c r="AH15" s="116">
        <v>2673</v>
      </c>
      <c r="AI15" s="116">
        <v>37392</v>
      </c>
      <c r="AJ15" s="116">
        <v>1767</v>
      </c>
      <c r="AK15" s="116">
        <v>862</v>
      </c>
      <c r="AL15" s="116">
        <v>38297</v>
      </c>
      <c r="AM15" s="116">
        <v>1094</v>
      </c>
      <c r="AN15" s="116">
        <v>2298</v>
      </c>
      <c r="AO15" s="116">
        <v>37093</v>
      </c>
      <c r="AP15" s="134">
        <v>1271</v>
      </c>
      <c r="AQ15" s="134">
        <v>3992</v>
      </c>
      <c r="AR15" s="134">
        <v>34372</v>
      </c>
      <c r="AS15" s="134">
        <v>2784</v>
      </c>
      <c r="AT15" s="134">
        <v>4011</v>
      </c>
      <c r="AU15" s="134">
        <v>33145</v>
      </c>
      <c r="AV15" s="116">
        <f t="shared" si="0"/>
        <v>24839</v>
      </c>
      <c r="AW15" s="116">
        <f t="shared" si="1"/>
        <v>6569</v>
      </c>
      <c r="AX15" s="116">
        <v>37383</v>
      </c>
      <c r="AY15" s="116">
        <f t="shared" si="2"/>
        <v>11943</v>
      </c>
      <c r="AZ15" s="116">
        <f t="shared" si="3"/>
        <v>10793</v>
      </c>
      <c r="BA15" s="116">
        <v>38533</v>
      </c>
      <c r="BB15" s="116">
        <f t="shared" si="4"/>
        <v>5642</v>
      </c>
      <c r="BC15" s="116">
        <f t="shared" si="5"/>
        <v>9825</v>
      </c>
      <c r="BD15" s="134">
        <v>34372</v>
      </c>
    </row>
    <row r="16" spans="1:56" ht="17.100000000000001" customHeight="1" thickBot="1" x14ac:dyDescent="0.25">
      <c r="A16" s="13"/>
      <c r="B16" s="66" t="s">
        <v>55</v>
      </c>
      <c r="C16" s="116">
        <v>4664</v>
      </c>
      <c r="D16" s="116">
        <v>170</v>
      </c>
      <c r="E16" s="116">
        <v>5686</v>
      </c>
      <c r="F16" s="116">
        <v>7097</v>
      </c>
      <c r="G16" s="116">
        <v>996</v>
      </c>
      <c r="H16" s="46">
        <v>11787</v>
      </c>
      <c r="I16" s="116">
        <v>4231</v>
      </c>
      <c r="J16" s="116">
        <v>1240</v>
      </c>
      <c r="K16" s="116">
        <v>14778</v>
      </c>
      <c r="L16" s="116">
        <v>3903</v>
      </c>
      <c r="M16" s="116">
        <v>1998</v>
      </c>
      <c r="N16" s="116">
        <v>16683</v>
      </c>
      <c r="O16" s="116">
        <v>2994</v>
      </c>
      <c r="P16" s="116">
        <v>1701</v>
      </c>
      <c r="Q16" s="116">
        <v>17976</v>
      </c>
      <c r="R16" s="116">
        <v>3179</v>
      </c>
      <c r="S16" s="116">
        <v>2163</v>
      </c>
      <c r="T16" s="116">
        <v>18992</v>
      </c>
      <c r="U16" s="116">
        <v>3560</v>
      </c>
      <c r="V16" s="116">
        <v>3145</v>
      </c>
      <c r="W16" s="116">
        <v>19407</v>
      </c>
      <c r="X16" s="116">
        <v>2495</v>
      </c>
      <c r="Y16" s="116">
        <v>3339</v>
      </c>
      <c r="Z16" s="116">
        <v>18563</v>
      </c>
      <c r="AA16" s="116">
        <v>2822</v>
      </c>
      <c r="AB16" s="116">
        <v>2308</v>
      </c>
      <c r="AC16" s="116">
        <v>19077</v>
      </c>
      <c r="AD16" s="116">
        <v>3617</v>
      </c>
      <c r="AE16" s="116">
        <v>3603</v>
      </c>
      <c r="AF16" s="116">
        <v>19091</v>
      </c>
      <c r="AG16" s="116">
        <v>2740</v>
      </c>
      <c r="AH16" s="116">
        <v>3169</v>
      </c>
      <c r="AI16" s="116">
        <v>18662</v>
      </c>
      <c r="AJ16" s="116">
        <v>2358</v>
      </c>
      <c r="AK16" s="116">
        <v>1458</v>
      </c>
      <c r="AL16" s="116">
        <v>19561</v>
      </c>
      <c r="AM16" s="116">
        <v>1420</v>
      </c>
      <c r="AN16" s="116">
        <v>2670</v>
      </c>
      <c r="AO16" s="116">
        <v>18311</v>
      </c>
      <c r="AP16" s="134">
        <v>2652</v>
      </c>
      <c r="AQ16" s="134">
        <v>3800</v>
      </c>
      <c r="AR16" s="134">
        <v>17163</v>
      </c>
      <c r="AS16" s="134">
        <v>3895</v>
      </c>
      <c r="AT16" s="134">
        <v>3303</v>
      </c>
      <c r="AU16" s="134">
        <v>17755</v>
      </c>
      <c r="AV16" s="116">
        <f t="shared" si="0"/>
        <v>14307</v>
      </c>
      <c r="AW16" s="116">
        <f t="shared" si="1"/>
        <v>7102</v>
      </c>
      <c r="AX16" s="116">
        <v>18992</v>
      </c>
      <c r="AY16" s="116">
        <f t="shared" si="2"/>
        <v>12494</v>
      </c>
      <c r="AZ16" s="116">
        <f t="shared" si="3"/>
        <v>12395</v>
      </c>
      <c r="BA16" s="116">
        <v>19091</v>
      </c>
      <c r="BB16" s="116">
        <f t="shared" si="4"/>
        <v>9170</v>
      </c>
      <c r="BC16" s="116">
        <f t="shared" si="5"/>
        <v>11097</v>
      </c>
      <c r="BD16" s="134">
        <v>17163</v>
      </c>
    </row>
    <row r="17" spans="1:56" ht="17.100000000000001" customHeight="1" thickBot="1" x14ac:dyDescent="0.25">
      <c r="A17" s="13"/>
      <c r="B17" s="66" t="s">
        <v>24</v>
      </c>
      <c r="C17" s="116">
        <v>1196</v>
      </c>
      <c r="D17" s="116">
        <v>84</v>
      </c>
      <c r="E17" s="116">
        <v>1769</v>
      </c>
      <c r="F17" s="116">
        <v>3651</v>
      </c>
      <c r="G17" s="116">
        <v>429</v>
      </c>
      <c r="H17" s="46">
        <v>4957</v>
      </c>
      <c r="I17" s="116">
        <v>3134</v>
      </c>
      <c r="J17" s="116">
        <v>969</v>
      </c>
      <c r="K17" s="116">
        <v>7435</v>
      </c>
      <c r="L17" s="116">
        <v>1832</v>
      </c>
      <c r="M17" s="116">
        <v>1056</v>
      </c>
      <c r="N17" s="116">
        <v>8211</v>
      </c>
      <c r="O17" s="116">
        <v>1258</v>
      </c>
      <c r="P17" s="116">
        <v>834</v>
      </c>
      <c r="Q17" s="116">
        <v>8635</v>
      </c>
      <c r="R17" s="116">
        <v>1479</v>
      </c>
      <c r="S17" s="116">
        <v>1023</v>
      </c>
      <c r="T17" s="116">
        <v>9091</v>
      </c>
      <c r="U17" s="116">
        <v>1033</v>
      </c>
      <c r="V17" s="116">
        <v>942</v>
      </c>
      <c r="W17" s="116">
        <v>9182</v>
      </c>
      <c r="X17" s="116">
        <v>918</v>
      </c>
      <c r="Y17" s="116">
        <v>1245</v>
      </c>
      <c r="Z17" s="116">
        <v>8942</v>
      </c>
      <c r="AA17" s="116">
        <v>434</v>
      </c>
      <c r="AB17" s="116">
        <v>1108</v>
      </c>
      <c r="AC17" s="116">
        <v>8268</v>
      </c>
      <c r="AD17" s="116">
        <v>465</v>
      </c>
      <c r="AE17" s="116">
        <v>857</v>
      </c>
      <c r="AF17" s="116">
        <v>7876</v>
      </c>
      <c r="AG17" s="116">
        <v>325</v>
      </c>
      <c r="AH17" s="116">
        <v>1004</v>
      </c>
      <c r="AI17" s="116">
        <v>7197</v>
      </c>
      <c r="AJ17" s="116">
        <v>461</v>
      </c>
      <c r="AK17" s="116">
        <v>1009</v>
      </c>
      <c r="AL17" s="116">
        <v>6649</v>
      </c>
      <c r="AM17" s="116">
        <v>200</v>
      </c>
      <c r="AN17" s="116">
        <v>837</v>
      </c>
      <c r="AO17" s="116">
        <v>6012</v>
      </c>
      <c r="AP17" s="134">
        <v>844</v>
      </c>
      <c r="AQ17" s="134">
        <v>1434</v>
      </c>
      <c r="AR17" s="134">
        <v>4889</v>
      </c>
      <c r="AS17" s="134">
        <v>991</v>
      </c>
      <c r="AT17" s="134">
        <v>1403</v>
      </c>
      <c r="AU17" s="134">
        <v>3560</v>
      </c>
      <c r="AV17" s="116">
        <f t="shared" si="0"/>
        <v>7703</v>
      </c>
      <c r="AW17" s="116">
        <f t="shared" si="1"/>
        <v>3882</v>
      </c>
      <c r="AX17" s="116">
        <v>9091</v>
      </c>
      <c r="AY17" s="116">
        <f t="shared" si="2"/>
        <v>2850</v>
      </c>
      <c r="AZ17" s="116">
        <f t="shared" si="3"/>
        <v>4152</v>
      </c>
      <c r="BA17" s="116">
        <v>7876</v>
      </c>
      <c r="BB17" s="116">
        <f t="shared" si="4"/>
        <v>1830</v>
      </c>
      <c r="BC17" s="116">
        <f t="shared" si="5"/>
        <v>4284</v>
      </c>
      <c r="BD17" s="134">
        <v>4889</v>
      </c>
    </row>
    <row r="18" spans="1:56" ht="17.100000000000001" customHeight="1" thickBot="1" x14ac:dyDescent="0.25">
      <c r="A18" s="13"/>
      <c r="B18" s="66" t="s">
        <v>10</v>
      </c>
      <c r="C18" s="116">
        <v>2726</v>
      </c>
      <c r="D18" s="116">
        <v>143</v>
      </c>
      <c r="E18" s="116">
        <v>3227</v>
      </c>
      <c r="F18" s="116">
        <v>3330</v>
      </c>
      <c r="G18" s="116">
        <v>609</v>
      </c>
      <c r="H18" s="46">
        <v>5948</v>
      </c>
      <c r="I18" s="116">
        <v>1547</v>
      </c>
      <c r="J18" s="116">
        <v>589</v>
      </c>
      <c r="K18" s="116">
        <v>7003</v>
      </c>
      <c r="L18" s="116">
        <v>1517</v>
      </c>
      <c r="M18" s="116">
        <v>759</v>
      </c>
      <c r="N18" s="116">
        <v>7761</v>
      </c>
      <c r="O18" s="116">
        <v>1338</v>
      </c>
      <c r="P18" s="116">
        <v>541</v>
      </c>
      <c r="Q18" s="116">
        <v>8558</v>
      </c>
      <c r="R18" s="116">
        <v>1178</v>
      </c>
      <c r="S18" s="116">
        <v>1121</v>
      </c>
      <c r="T18" s="116">
        <v>8615</v>
      </c>
      <c r="U18" s="116">
        <v>1321</v>
      </c>
      <c r="V18" s="116">
        <v>1214</v>
      </c>
      <c r="W18" s="116">
        <v>8644</v>
      </c>
      <c r="X18" s="116">
        <v>956</v>
      </c>
      <c r="Y18" s="116">
        <v>1361</v>
      </c>
      <c r="Z18" s="116">
        <v>8242</v>
      </c>
      <c r="AA18" s="116">
        <v>624</v>
      </c>
      <c r="AB18" s="116">
        <v>883</v>
      </c>
      <c r="AC18" s="116">
        <v>7983</v>
      </c>
      <c r="AD18" s="116">
        <v>864</v>
      </c>
      <c r="AE18" s="116">
        <v>1266</v>
      </c>
      <c r="AF18" s="116">
        <v>7581</v>
      </c>
      <c r="AG18" s="116">
        <v>636</v>
      </c>
      <c r="AH18" s="116">
        <v>1004</v>
      </c>
      <c r="AI18" s="116">
        <v>7213</v>
      </c>
      <c r="AJ18" s="116">
        <v>896</v>
      </c>
      <c r="AK18" s="116">
        <v>492</v>
      </c>
      <c r="AL18" s="116">
        <v>7617</v>
      </c>
      <c r="AM18" s="116">
        <v>571</v>
      </c>
      <c r="AN18" s="116">
        <v>1003</v>
      </c>
      <c r="AO18" s="116">
        <v>7185</v>
      </c>
      <c r="AP18" s="134">
        <v>1366</v>
      </c>
      <c r="AQ18" s="134">
        <v>1716</v>
      </c>
      <c r="AR18" s="134">
        <v>6835</v>
      </c>
      <c r="AS18" s="134">
        <v>1249</v>
      </c>
      <c r="AT18" s="134">
        <v>1133</v>
      </c>
      <c r="AU18" s="134">
        <v>4768</v>
      </c>
      <c r="AV18" s="116">
        <f t="shared" si="0"/>
        <v>5580</v>
      </c>
      <c r="AW18" s="116">
        <f t="shared" si="1"/>
        <v>3010</v>
      </c>
      <c r="AX18" s="116">
        <v>8615</v>
      </c>
      <c r="AY18" s="116">
        <f t="shared" si="2"/>
        <v>3765</v>
      </c>
      <c r="AZ18" s="116">
        <f t="shared" si="3"/>
        <v>4724</v>
      </c>
      <c r="BA18" s="116">
        <v>7581</v>
      </c>
      <c r="BB18" s="116">
        <f t="shared" si="4"/>
        <v>3469</v>
      </c>
      <c r="BC18" s="116">
        <f t="shared" si="5"/>
        <v>4215</v>
      </c>
      <c r="BD18" s="134">
        <v>6835</v>
      </c>
    </row>
    <row r="19" spans="1:56" ht="17.100000000000001" customHeight="1" thickBot="1" x14ac:dyDescent="0.25">
      <c r="A19" s="13"/>
      <c r="B19" s="66" t="s">
        <v>297</v>
      </c>
      <c r="C19" s="116">
        <v>6661</v>
      </c>
      <c r="D19" s="116">
        <v>194</v>
      </c>
      <c r="E19" s="116">
        <v>8750</v>
      </c>
      <c r="F19" s="116">
        <v>5318</v>
      </c>
      <c r="G19" s="116">
        <v>954</v>
      </c>
      <c r="H19" s="46">
        <v>13114</v>
      </c>
      <c r="I19" s="116">
        <v>5604</v>
      </c>
      <c r="J19" s="116">
        <v>1419</v>
      </c>
      <c r="K19" s="116">
        <v>17299</v>
      </c>
      <c r="L19" s="116">
        <v>5159</v>
      </c>
      <c r="M19" s="116">
        <v>2009</v>
      </c>
      <c r="N19" s="116">
        <v>20449</v>
      </c>
      <c r="O19" s="116">
        <v>6900</v>
      </c>
      <c r="P19" s="116">
        <v>1842</v>
      </c>
      <c r="Q19" s="116">
        <v>25507</v>
      </c>
      <c r="R19" s="116">
        <v>7289</v>
      </c>
      <c r="S19" s="116">
        <v>2740</v>
      </c>
      <c r="T19" s="116">
        <v>30056</v>
      </c>
      <c r="U19" s="116">
        <v>6740</v>
      </c>
      <c r="V19" s="116">
        <v>2869</v>
      </c>
      <c r="W19" s="116">
        <v>33927</v>
      </c>
      <c r="X19" s="116">
        <v>3930</v>
      </c>
      <c r="Y19" s="116">
        <v>2806</v>
      </c>
      <c r="Z19" s="116">
        <v>35023</v>
      </c>
      <c r="AA19" s="116">
        <v>4692</v>
      </c>
      <c r="AB19" s="116">
        <v>2041</v>
      </c>
      <c r="AC19" s="116">
        <v>37674</v>
      </c>
      <c r="AD19" s="116">
        <v>5868</v>
      </c>
      <c r="AE19" s="116">
        <v>2839</v>
      </c>
      <c r="AF19" s="116">
        <v>40703</v>
      </c>
      <c r="AG19" s="116">
        <v>4134</v>
      </c>
      <c r="AH19" s="116">
        <v>2460</v>
      </c>
      <c r="AI19" s="116">
        <v>42377</v>
      </c>
      <c r="AJ19" s="116">
        <v>27555</v>
      </c>
      <c r="AK19" s="116">
        <v>2221</v>
      </c>
      <c r="AL19" s="116">
        <v>67711</v>
      </c>
      <c r="AM19" s="116">
        <v>2753</v>
      </c>
      <c r="AN19" s="116">
        <v>2517</v>
      </c>
      <c r="AO19" s="116">
        <v>67947</v>
      </c>
      <c r="AP19" s="134">
        <v>3525</v>
      </c>
      <c r="AQ19" s="134">
        <v>3594</v>
      </c>
      <c r="AR19" s="134">
        <v>67878</v>
      </c>
      <c r="AS19" s="134">
        <v>2678</v>
      </c>
      <c r="AT19" s="134">
        <v>3629</v>
      </c>
      <c r="AU19" s="134">
        <v>66927</v>
      </c>
      <c r="AV19" s="116">
        <f t="shared" si="0"/>
        <v>24952</v>
      </c>
      <c r="AW19" s="116">
        <f t="shared" si="1"/>
        <v>8010</v>
      </c>
      <c r="AX19" s="116">
        <v>30056</v>
      </c>
      <c r="AY19" s="116">
        <f t="shared" si="2"/>
        <v>21230</v>
      </c>
      <c r="AZ19" s="116">
        <f t="shared" si="3"/>
        <v>10555</v>
      </c>
      <c r="BA19" s="116">
        <v>40703</v>
      </c>
      <c r="BB19" s="116">
        <f t="shared" si="4"/>
        <v>37967</v>
      </c>
      <c r="BC19" s="116">
        <f t="shared" si="5"/>
        <v>10792</v>
      </c>
      <c r="BD19" s="134">
        <v>67878</v>
      </c>
    </row>
    <row r="20" spans="1:56" ht="17.100000000000001" customHeight="1" thickBot="1" x14ac:dyDescent="0.25">
      <c r="A20" s="13"/>
      <c r="B20" s="66" t="s">
        <v>298</v>
      </c>
      <c r="C20" s="116">
        <v>1493</v>
      </c>
      <c r="D20" s="116">
        <v>4</v>
      </c>
      <c r="E20" s="116">
        <v>1572</v>
      </c>
      <c r="F20" s="116">
        <v>1998</v>
      </c>
      <c r="G20" s="116">
        <v>125</v>
      </c>
      <c r="H20" s="46">
        <v>3445</v>
      </c>
      <c r="I20" s="116">
        <v>1592</v>
      </c>
      <c r="J20" s="116">
        <v>357</v>
      </c>
      <c r="K20" s="116">
        <v>4681</v>
      </c>
      <c r="L20" s="116">
        <v>1382</v>
      </c>
      <c r="M20" s="116">
        <v>406</v>
      </c>
      <c r="N20" s="116">
        <v>5657</v>
      </c>
      <c r="O20" s="116">
        <v>860</v>
      </c>
      <c r="P20" s="116">
        <v>579</v>
      </c>
      <c r="Q20" s="116">
        <v>5938</v>
      </c>
      <c r="R20" s="116">
        <v>1353</v>
      </c>
      <c r="S20" s="116">
        <v>1239</v>
      </c>
      <c r="T20" s="116">
        <v>6055</v>
      </c>
      <c r="U20" s="116">
        <v>1489</v>
      </c>
      <c r="V20" s="116">
        <v>885</v>
      </c>
      <c r="W20" s="116">
        <v>6625</v>
      </c>
      <c r="X20" s="116">
        <v>1045</v>
      </c>
      <c r="Y20" s="116">
        <v>1270</v>
      </c>
      <c r="Z20" s="116">
        <v>6416</v>
      </c>
      <c r="AA20" s="116">
        <v>683</v>
      </c>
      <c r="AB20" s="116">
        <v>815</v>
      </c>
      <c r="AC20" s="116">
        <v>6294</v>
      </c>
      <c r="AD20" s="116">
        <v>681</v>
      </c>
      <c r="AE20" s="116">
        <v>1004</v>
      </c>
      <c r="AF20" s="116">
        <v>5971</v>
      </c>
      <c r="AG20" s="116">
        <v>749</v>
      </c>
      <c r="AH20" s="116">
        <v>1171</v>
      </c>
      <c r="AI20" s="116">
        <v>5554</v>
      </c>
      <c r="AJ20" s="116">
        <v>798</v>
      </c>
      <c r="AK20" s="116">
        <v>501</v>
      </c>
      <c r="AL20" s="116">
        <v>5853</v>
      </c>
      <c r="AM20" s="116">
        <v>426</v>
      </c>
      <c r="AN20" s="116">
        <v>786</v>
      </c>
      <c r="AO20" s="116">
        <v>5496</v>
      </c>
      <c r="AP20" s="134">
        <v>901</v>
      </c>
      <c r="AQ20" s="134">
        <v>1135</v>
      </c>
      <c r="AR20" s="134">
        <v>5278</v>
      </c>
      <c r="AS20" s="134">
        <v>1447</v>
      </c>
      <c r="AT20" s="134">
        <v>1286</v>
      </c>
      <c r="AU20" s="134">
        <v>5440</v>
      </c>
      <c r="AV20" s="116">
        <f t="shared" si="0"/>
        <v>5187</v>
      </c>
      <c r="AW20" s="116">
        <f t="shared" si="1"/>
        <v>2581</v>
      </c>
      <c r="AX20" s="116">
        <v>6055</v>
      </c>
      <c r="AY20" s="116">
        <f t="shared" si="2"/>
        <v>3898</v>
      </c>
      <c r="AZ20" s="116">
        <f t="shared" si="3"/>
        <v>3974</v>
      </c>
      <c r="BA20" s="116">
        <v>5971</v>
      </c>
      <c r="BB20" s="116">
        <f t="shared" si="4"/>
        <v>2874</v>
      </c>
      <c r="BC20" s="116">
        <f t="shared" si="5"/>
        <v>3593</v>
      </c>
      <c r="BD20" s="134">
        <v>5278</v>
      </c>
    </row>
    <row r="21" spans="1:56" ht="17.100000000000001" customHeight="1" thickBot="1" x14ac:dyDescent="0.25">
      <c r="A21" s="13"/>
      <c r="B21" s="66" t="s">
        <v>299</v>
      </c>
      <c r="C21" s="116">
        <v>945</v>
      </c>
      <c r="D21" s="116">
        <v>65</v>
      </c>
      <c r="E21" s="116">
        <v>1104</v>
      </c>
      <c r="F21" s="116">
        <v>870</v>
      </c>
      <c r="G21" s="116">
        <v>178</v>
      </c>
      <c r="H21" s="46">
        <v>1796</v>
      </c>
      <c r="I21" s="116">
        <v>623</v>
      </c>
      <c r="J21" s="116">
        <v>333</v>
      </c>
      <c r="K21" s="116">
        <v>2086</v>
      </c>
      <c r="L21" s="116">
        <v>520</v>
      </c>
      <c r="M21" s="116">
        <v>376</v>
      </c>
      <c r="N21" s="116">
        <v>2230</v>
      </c>
      <c r="O21" s="116">
        <v>426</v>
      </c>
      <c r="P21" s="116">
        <v>284</v>
      </c>
      <c r="Q21" s="116">
        <v>2372</v>
      </c>
      <c r="R21" s="116">
        <v>419</v>
      </c>
      <c r="S21" s="116">
        <v>630</v>
      </c>
      <c r="T21" s="116">
        <v>2161</v>
      </c>
      <c r="U21" s="116">
        <v>483</v>
      </c>
      <c r="V21" s="116">
        <v>376</v>
      </c>
      <c r="W21" s="116">
        <v>2268</v>
      </c>
      <c r="X21" s="116">
        <v>574</v>
      </c>
      <c r="Y21" s="116">
        <v>355</v>
      </c>
      <c r="Z21" s="116">
        <v>2487</v>
      </c>
      <c r="AA21" s="116">
        <v>115</v>
      </c>
      <c r="AB21" s="116">
        <v>328</v>
      </c>
      <c r="AC21" s="116">
        <v>2274</v>
      </c>
      <c r="AD21" s="116">
        <v>226</v>
      </c>
      <c r="AE21" s="116">
        <v>413</v>
      </c>
      <c r="AF21" s="116">
        <v>2087</v>
      </c>
      <c r="AG21" s="116">
        <v>178</v>
      </c>
      <c r="AH21" s="116">
        <v>311</v>
      </c>
      <c r="AI21" s="116">
        <v>1954</v>
      </c>
      <c r="AJ21" s="116">
        <v>220</v>
      </c>
      <c r="AK21" s="116">
        <v>435</v>
      </c>
      <c r="AL21" s="116">
        <v>1739</v>
      </c>
      <c r="AM21" s="116">
        <v>244</v>
      </c>
      <c r="AN21" s="116">
        <v>586</v>
      </c>
      <c r="AO21" s="116">
        <v>1398</v>
      </c>
      <c r="AP21" s="134">
        <v>429</v>
      </c>
      <c r="AQ21" s="134">
        <v>570</v>
      </c>
      <c r="AR21" s="134">
        <v>1293</v>
      </c>
      <c r="AS21" s="134">
        <v>764</v>
      </c>
      <c r="AT21" s="134">
        <v>722</v>
      </c>
      <c r="AU21" s="134">
        <v>1335</v>
      </c>
      <c r="AV21" s="116">
        <f t="shared" si="0"/>
        <v>1988</v>
      </c>
      <c r="AW21" s="116">
        <f t="shared" si="1"/>
        <v>1623</v>
      </c>
      <c r="AX21" s="116">
        <v>2161</v>
      </c>
      <c r="AY21" s="116">
        <f t="shared" si="2"/>
        <v>1398</v>
      </c>
      <c r="AZ21" s="116">
        <f t="shared" si="3"/>
        <v>1472</v>
      </c>
      <c r="BA21" s="116">
        <v>2087</v>
      </c>
      <c r="BB21" s="116">
        <f t="shared" si="4"/>
        <v>1071</v>
      </c>
      <c r="BC21" s="116">
        <f t="shared" si="5"/>
        <v>1902</v>
      </c>
      <c r="BD21" s="134">
        <v>1293</v>
      </c>
    </row>
    <row r="22" spans="1:56" ht="17.100000000000001" customHeight="1" thickBot="1" x14ac:dyDescent="0.25">
      <c r="A22" s="13"/>
      <c r="B22" s="66" t="s">
        <v>58</v>
      </c>
      <c r="C22" s="116">
        <v>2281</v>
      </c>
      <c r="D22" s="116">
        <v>202</v>
      </c>
      <c r="E22" s="116">
        <v>2783</v>
      </c>
      <c r="F22" s="116">
        <v>4084</v>
      </c>
      <c r="G22" s="116">
        <v>723</v>
      </c>
      <c r="H22" s="46">
        <v>6144</v>
      </c>
      <c r="I22" s="116">
        <v>3615</v>
      </c>
      <c r="J22" s="116">
        <v>1393</v>
      </c>
      <c r="K22" s="116">
        <v>8366</v>
      </c>
      <c r="L22" s="116">
        <v>2589</v>
      </c>
      <c r="M22" s="116">
        <v>1536</v>
      </c>
      <c r="N22" s="116">
        <v>9419</v>
      </c>
      <c r="O22" s="116">
        <v>2157</v>
      </c>
      <c r="P22" s="116">
        <v>1076</v>
      </c>
      <c r="Q22" s="116">
        <v>10510</v>
      </c>
      <c r="R22" s="116">
        <v>2239</v>
      </c>
      <c r="S22" s="116">
        <v>1814</v>
      </c>
      <c r="T22" s="116">
        <v>10935</v>
      </c>
      <c r="U22" s="116">
        <v>2550</v>
      </c>
      <c r="V22" s="116">
        <v>2137</v>
      </c>
      <c r="W22" s="116">
        <v>11348</v>
      </c>
      <c r="X22" s="116">
        <v>2206</v>
      </c>
      <c r="Y22" s="116">
        <v>1900</v>
      </c>
      <c r="Z22" s="116">
        <v>11654</v>
      </c>
      <c r="AA22" s="116">
        <v>1234</v>
      </c>
      <c r="AB22" s="116">
        <v>1222</v>
      </c>
      <c r="AC22" s="116">
        <v>11666</v>
      </c>
      <c r="AD22" s="116">
        <v>1352</v>
      </c>
      <c r="AE22" s="116">
        <v>2429</v>
      </c>
      <c r="AF22" s="116">
        <v>10589</v>
      </c>
      <c r="AG22" s="116">
        <v>1164</v>
      </c>
      <c r="AH22" s="116">
        <v>2054</v>
      </c>
      <c r="AI22" s="116">
        <v>9699</v>
      </c>
      <c r="AJ22" s="116">
        <v>1425</v>
      </c>
      <c r="AK22" s="116">
        <v>842</v>
      </c>
      <c r="AL22" s="116">
        <v>10342</v>
      </c>
      <c r="AM22" s="116">
        <v>933</v>
      </c>
      <c r="AN22" s="116">
        <v>1889</v>
      </c>
      <c r="AO22" s="116">
        <v>9386</v>
      </c>
      <c r="AP22" s="134">
        <v>1529</v>
      </c>
      <c r="AQ22" s="134">
        <v>2522</v>
      </c>
      <c r="AR22" s="134">
        <v>8393</v>
      </c>
      <c r="AS22" s="134">
        <v>2867</v>
      </c>
      <c r="AT22" s="134">
        <v>2557</v>
      </c>
      <c r="AU22" s="134">
        <v>8703</v>
      </c>
      <c r="AV22" s="116">
        <f t="shared" si="0"/>
        <v>10600</v>
      </c>
      <c r="AW22" s="116">
        <f t="shared" si="1"/>
        <v>5819</v>
      </c>
      <c r="AX22" s="116">
        <v>10935</v>
      </c>
      <c r="AY22" s="116">
        <f t="shared" si="2"/>
        <v>7342</v>
      </c>
      <c r="AZ22" s="116">
        <f t="shared" si="3"/>
        <v>7688</v>
      </c>
      <c r="BA22" s="116">
        <v>10589</v>
      </c>
      <c r="BB22" s="116">
        <f t="shared" si="4"/>
        <v>5051</v>
      </c>
      <c r="BC22" s="116">
        <f t="shared" si="5"/>
        <v>7307</v>
      </c>
      <c r="BD22" s="134">
        <v>8393</v>
      </c>
    </row>
    <row r="23" spans="1:56" ht="17.100000000000001" customHeight="1" thickBot="1" x14ac:dyDescent="0.25">
      <c r="A23" s="13"/>
      <c r="B23" s="66" t="s">
        <v>11</v>
      </c>
      <c r="C23" s="116">
        <v>460</v>
      </c>
      <c r="D23" s="116">
        <v>3</v>
      </c>
      <c r="E23" s="116">
        <v>557</v>
      </c>
      <c r="F23" s="116">
        <v>651</v>
      </c>
      <c r="G23" s="116">
        <v>252</v>
      </c>
      <c r="H23" s="46">
        <v>956</v>
      </c>
      <c r="I23" s="116">
        <v>351</v>
      </c>
      <c r="J23" s="116">
        <v>250</v>
      </c>
      <c r="K23" s="116">
        <v>1057</v>
      </c>
      <c r="L23" s="116">
        <v>305</v>
      </c>
      <c r="M23" s="116">
        <v>416</v>
      </c>
      <c r="N23" s="116">
        <v>946</v>
      </c>
      <c r="O23" s="116">
        <v>189</v>
      </c>
      <c r="P23" s="116">
        <v>271</v>
      </c>
      <c r="Q23" s="116">
        <v>864</v>
      </c>
      <c r="R23" s="116">
        <v>327</v>
      </c>
      <c r="S23" s="116">
        <v>390</v>
      </c>
      <c r="T23" s="116">
        <v>785</v>
      </c>
      <c r="U23" s="116">
        <v>392</v>
      </c>
      <c r="V23" s="116">
        <v>433</v>
      </c>
      <c r="W23" s="116">
        <v>744</v>
      </c>
      <c r="X23" s="116">
        <v>262</v>
      </c>
      <c r="Y23" s="116">
        <v>420</v>
      </c>
      <c r="Z23" s="116">
        <v>586</v>
      </c>
      <c r="AA23" s="116">
        <v>160</v>
      </c>
      <c r="AB23" s="116">
        <v>206</v>
      </c>
      <c r="AC23" s="116">
        <v>540</v>
      </c>
      <c r="AD23" s="116">
        <v>206</v>
      </c>
      <c r="AE23" s="116">
        <v>293</v>
      </c>
      <c r="AF23" s="116">
        <v>453</v>
      </c>
      <c r="AG23" s="116">
        <v>169</v>
      </c>
      <c r="AH23" s="116">
        <v>257</v>
      </c>
      <c r="AI23" s="116">
        <v>365</v>
      </c>
      <c r="AJ23" s="116">
        <v>100</v>
      </c>
      <c r="AK23" s="116">
        <v>142</v>
      </c>
      <c r="AL23" s="116">
        <v>323</v>
      </c>
      <c r="AM23" s="116">
        <v>54</v>
      </c>
      <c r="AN23" s="116">
        <v>177</v>
      </c>
      <c r="AO23" s="116">
        <v>200</v>
      </c>
      <c r="AP23" s="134">
        <v>228</v>
      </c>
      <c r="AQ23" s="134">
        <v>183</v>
      </c>
      <c r="AR23" s="134">
        <v>245</v>
      </c>
      <c r="AS23" s="134">
        <v>92</v>
      </c>
      <c r="AT23" s="134">
        <v>182</v>
      </c>
      <c r="AU23" s="134">
        <v>155</v>
      </c>
      <c r="AV23" s="116">
        <f t="shared" si="0"/>
        <v>1172</v>
      </c>
      <c r="AW23" s="116">
        <f t="shared" si="1"/>
        <v>1327</v>
      </c>
      <c r="AX23" s="116">
        <v>785</v>
      </c>
      <c r="AY23" s="116">
        <f t="shared" si="2"/>
        <v>1020</v>
      </c>
      <c r="AZ23" s="116">
        <f t="shared" si="3"/>
        <v>1352</v>
      </c>
      <c r="BA23" s="116">
        <v>453</v>
      </c>
      <c r="BB23" s="116">
        <f t="shared" si="4"/>
        <v>551</v>
      </c>
      <c r="BC23" s="116">
        <f t="shared" si="5"/>
        <v>759</v>
      </c>
      <c r="BD23" s="134">
        <v>245</v>
      </c>
    </row>
    <row r="24" spans="1:56" ht="17.100000000000001" customHeight="1" thickBot="1" x14ac:dyDescent="0.25">
      <c r="A24" s="13"/>
      <c r="B24" s="68" t="s">
        <v>25</v>
      </c>
      <c r="C24" s="117">
        <f>SUM(C7:C23)</f>
        <v>60059</v>
      </c>
      <c r="D24" s="117">
        <v>2275</v>
      </c>
      <c r="E24" s="117">
        <f>SUM(E7:E23)</f>
        <v>70324</v>
      </c>
      <c r="F24" s="117">
        <f>SUM(F7:F23)</f>
        <v>78221</v>
      </c>
      <c r="G24" s="117">
        <f>SUM(G7:G23)</f>
        <v>10586</v>
      </c>
      <c r="H24" s="73">
        <f>SUM(H7:H23)</f>
        <v>138321</v>
      </c>
      <c r="I24" s="117">
        <f t="shared" ref="I24:N24" si="6">SUM(I7:I23)</f>
        <v>60618</v>
      </c>
      <c r="J24" s="117">
        <f t="shared" si="6"/>
        <v>16945</v>
      </c>
      <c r="K24" s="117">
        <f t="shared" si="6"/>
        <v>182404</v>
      </c>
      <c r="L24" s="117">
        <f t="shared" si="6"/>
        <v>49878</v>
      </c>
      <c r="M24" s="117">
        <f t="shared" si="6"/>
        <v>22461</v>
      </c>
      <c r="N24" s="117">
        <f t="shared" si="6"/>
        <v>209895</v>
      </c>
      <c r="O24" s="117">
        <f t="shared" ref="O24:T24" si="7">SUM(O7:O23)</f>
        <v>44121</v>
      </c>
      <c r="P24" s="117">
        <f t="shared" si="7"/>
        <v>18967</v>
      </c>
      <c r="Q24" s="117">
        <f t="shared" si="7"/>
        <v>235059</v>
      </c>
      <c r="R24" s="117">
        <f t="shared" si="7"/>
        <v>48170</v>
      </c>
      <c r="S24" s="117">
        <f t="shared" si="7"/>
        <v>30673</v>
      </c>
      <c r="T24" s="73">
        <f t="shared" si="7"/>
        <v>252834</v>
      </c>
      <c r="U24" s="117">
        <f>SUM(U7:U23)</f>
        <v>45775</v>
      </c>
      <c r="V24" s="117">
        <f>SUM(V7:V23)</f>
        <v>37718</v>
      </c>
      <c r="W24" s="122">
        <f>SUM(W7:W23)</f>
        <v>261150</v>
      </c>
      <c r="X24" s="117">
        <f>SUM(X7:X23)</f>
        <v>32545</v>
      </c>
      <c r="Y24" s="122">
        <f t="shared" ref="Y24:Z24" si="8">SUM(Y7:Y23)</f>
        <v>38521</v>
      </c>
      <c r="Z24" s="122">
        <f t="shared" si="8"/>
        <v>255254</v>
      </c>
      <c r="AA24" s="122">
        <f>SUM(AA7:AA23)</f>
        <v>24846</v>
      </c>
      <c r="AB24" s="122">
        <f>SUM(AB7:AB23)</f>
        <v>26828</v>
      </c>
      <c r="AC24" s="122">
        <f>SUM(AC7:AC23)</f>
        <v>253364</v>
      </c>
      <c r="AD24" s="122">
        <f>SUM(AD7:AD23)</f>
        <v>29305</v>
      </c>
      <c r="AE24" s="122">
        <f t="shared" ref="AE24:AF24" si="9">SUM(AE7:AE23)</f>
        <v>38576</v>
      </c>
      <c r="AF24" s="122">
        <f t="shared" si="9"/>
        <v>244036</v>
      </c>
      <c r="AG24" s="122">
        <f>SUM(AG7:AG23)</f>
        <v>22652</v>
      </c>
      <c r="AH24" s="122">
        <f t="shared" ref="AH24:AI24" si="10">SUM(AH7:AH23)</f>
        <v>32664</v>
      </c>
      <c r="AI24" s="122">
        <f t="shared" si="10"/>
        <v>234053</v>
      </c>
      <c r="AJ24" s="122">
        <f>SUM(AJ7:AJ23)</f>
        <v>45988</v>
      </c>
      <c r="AK24" s="122">
        <f t="shared" ref="AK24:AL24" si="11">SUM(AK7:AK23)</f>
        <v>17617</v>
      </c>
      <c r="AL24" s="122">
        <f t="shared" si="11"/>
        <v>262527</v>
      </c>
      <c r="AM24" s="122">
        <f>SUM(AM7:AM23)</f>
        <v>16133</v>
      </c>
      <c r="AN24" s="122">
        <f>SUM(AN7:AN23)</f>
        <v>26731</v>
      </c>
      <c r="AO24" s="122">
        <f>SUM(AO7:AO23)</f>
        <v>252181</v>
      </c>
      <c r="AP24" s="122">
        <f>SUM(AP7:AP23)</f>
        <v>25653</v>
      </c>
      <c r="AQ24" s="122">
        <f t="shared" ref="AQ24:AR24" si="12">SUM(AQ7:AQ23)</f>
        <v>37950</v>
      </c>
      <c r="AR24" s="122">
        <f t="shared" si="12"/>
        <v>239445</v>
      </c>
      <c r="AS24" s="122">
        <f>SUM(AS7:AS23)</f>
        <v>33747</v>
      </c>
      <c r="AT24" s="122">
        <f>SUM(AT7:AT23)</f>
        <v>36011</v>
      </c>
      <c r="AU24" s="122">
        <f>SUM(AU7:AU23)</f>
        <v>234915</v>
      </c>
      <c r="AV24" s="122">
        <f t="shared" si="0"/>
        <v>202787</v>
      </c>
      <c r="AW24" s="122">
        <f t="shared" si="1"/>
        <v>89046</v>
      </c>
      <c r="AX24" s="122">
        <f>SUM(AX7:AX23)</f>
        <v>252834</v>
      </c>
      <c r="AY24" s="122">
        <f t="shared" si="2"/>
        <v>132471</v>
      </c>
      <c r="AZ24" s="122">
        <f t="shared" si="3"/>
        <v>141643</v>
      </c>
      <c r="BA24" s="122">
        <v>244036</v>
      </c>
      <c r="BB24" s="122">
        <f t="shared" si="4"/>
        <v>110426</v>
      </c>
      <c r="BC24" s="122">
        <f t="shared" si="5"/>
        <v>114962</v>
      </c>
      <c r="BD24" s="122">
        <f t="shared" ref="BD24" si="13">SUM(BD7:BD23)</f>
        <v>239445</v>
      </c>
    </row>
    <row r="25" spans="1:56" ht="14.25" x14ac:dyDescent="0.2">
      <c r="C25" s="124"/>
      <c r="D25" s="124"/>
      <c r="E25" s="124"/>
      <c r="F25" s="127"/>
      <c r="G25" s="124"/>
      <c r="H25" s="126"/>
      <c r="I25" s="124"/>
      <c r="J25" s="124"/>
      <c r="K25" s="124"/>
      <c r="L25" s="124"/>
      <c r="M25" s="124"/>
      <c r="N25" s="124"/>
      <c r="X25" s="115"/>
    </row>
    <row r="26" spans="1:56" x14ac:dyDescent="0.2">
      <c r="C26" s="115"/>
      <c r="D26" s="115"/>
      <c r="E26" s="115"/>
      <c r="F26" s="115"/>
      <c r="G26" s="115"/>
      <c r="H26" s="115"/>
      <c r="I26" s="115"/>
      <c r="J26" s="115"/>
      <c r="K26" s="115"/>
      <c r="L26" s="115"/>
      <c r="M26" s="115"/>
      <c r="N26" s="115"/>
      <c r="U26" s="115"/>
    </row>
    <row r="27" spans="1:56" ht="15" x14ac:dyDescent="0.2">
      <c r="B27" s="89"/>
      <c r="C27" s="89"/>
      <c r="D27" s="89"/>
      <c r="E27" s="89"/>
      <c r="F27" s="90"/>
      <c r="J27" s="115"/>
    </row>
    <row r="28" spans="1:56" ht="15" x14ac:dyDescent="0.2">
      <c r="B28" s="65"/>
      <c r="C28" s="13"/>
      <c r="D28" s="13"/>
      <c r="E28" s="13"/>
      <c r="F28" s="13"/>
      <c r="G28" s="13"/>
      <c r="H28" s="13"/>
      <c r="J28" s="115"/>
      <c r="T28" s="123"/>
    </row>
    <row r="29" spans="1:56" x14ac:dyDescent="0.2">
      <c r="B29" s="13"/>
      <c r="C29" s="13"/>
      <c r="D29" s="13"/>
      <c r="E29" s="13"/>
      <c r="F29" s="13"/>
      <c r="G29" s="13"/>
      <c r="H29" s="13"/>
    </row>
    <row r="30" spans="1:56" ht="39" customHeight="1" x14ac:dyDescent="0.2">
      <c r="B30" s="118" t="s">
        <v>185</v>
      </c>
      <c r="C30" s="45" t="s">
        <v>186</v>
      </c>
      <c r="D30" s="45" t="s">
        <v>187</v>
      </c>
      <c r="E30" s="45" t="s">
        <v>189</v>
      </c>
      <c r="F30" s="75" t="s">
        <v>188</v>
      </c>
      <c r="G30" s="45" t="s">
        <v>195</v>
      </c>
      <c r="H30" s="45" t="s">
        <v>196</v>
      </c>
      <c r="I30" s="45" t="s">
        <v>202</v>
      </c>
      <c r="J30" s="45" t="s">
        <v>203</v>
      </c>
      <c r="K30" s="45" t="s">
        <v>207</v>
      </c>
      <c r="L30" s="45" t="s">
        <v>208</v>
      </c>
      <c r="M30" s="45" t="s">
        <v>247</v>
      </c>
      <c r="N30" s="75" t="s">
        <v>248</v>
      </c>
      <c r="O30" s="45" t="s">
        <v>262</v>
      </c>
      <c r="P30" s="45" t="s">
        <v>263</v>
      </c>
      <c r="Q30" s="45" t="s">
        <v>267</v>
      </c>
      <c r="R30" s="45" t="s">
        <v>268</v>
      </c>
      <c r="S30" s="45" t="s">
        <v>279</v>
      </c>
      <c r="T30" s="45" t="s">
        <v>278</v>
      </c>
      <c r="U30" s="45" t="s">
        <v>289</v>
      </c>
      <c r="V30" s="75" t="s">
        <v>290</v>
      </c>
      <c r="W30" s="45" t="s">
        <v>304</v>
      </c>
      <c r="X30" s="45" t="s">
        <v>305</v>
      </c>
      <c r="Y30" s="45" t="s">
        <v>310</v>
      </c>
      <c r="Z30" s="45" t="s">
        <v>311</v>
      </c>
      <c r="AA30" s="45" t="s">
        <v>319</v>
      </c>
      <c r="AB30" s="45" t="s">
        <v>320</v>
      </c>
      <c r="AC30" s="45" t="s">
        <v>332</v>
      </c>
      <c r="AD30" s="75" t="s">
        <v>333</v>
      </c>
      <c r="AE30" s="45" t="s">
        <v>343</v>
      </c>
      <c r="AF30" s="45" t="s">
        <v>344</v>
      </c>
      <c r="AG30" s="45" t="s">
        <v>254</v>
      </c>
      <c r="AH30" s="75" t="s">
        <v>255</v>
      </c>
      <c r="AI30" s="45" t="s">
        <v>291</v>
      </c>
      <c r="AJ30" s="75" t="s">
        <v>292</v>
      </c>
      <c r="AK30" s="45" t="s">
        <v>334</v>
      </c>
      <c r="AL30" s="75" t="s">
        <v>335</v>
      </c>
    </row>
    <row r="31" spans="1:56" ht="17.100000000000001" customHeight="1" thickBot="1" x14ac:dyDescent="0.25">
      <c r="B31" s="66" t="s">
        <v>59</v>
      </c>
      <c r="C31" s="116">
        <v>43</v>
      </c>
      <c r="D31" s="42">
        <v>0.95299999999999996</v>
      </c>
      <c r="E31" s="116">
        <v>721</v>
      </c>
      <c r="F31" s="42">
        <v>0.95599999999999996</v>
      </c>
      <c r="G31" s="116">
        <v>1610</v>
      </c>
      <c r="H31" s="42">
        <v>0.95</v>
      </c>
      <c r="I31" s="116">
        <v>1906</v>
      </c>
      <c r="J31" s="42">
        <v>0.94899999999999995</v>
      </c>
      <c r="K31" s="116">
        <v>1650</v>
      </c>
      <c r="L31" s="42">
        <v>0.9624242424242424</v>
      </c>
      <c r="M31" s="116">
        <v>3176</v>
      </c>
      <c r="N31" s="42">
        <v>0.94499999999999995</v>
      </c>
      <c r="O31" s="116">
        <v>4261</v>
      </c>
      <c r="P31" s="42">
        <v>0.9589298286787139</v>
      </c>
      <c r="Q31" s="116">
        <v>5272</v>
      </c>
      <c r="R31" s="42">
        <v>0.96528831562974204</v>
      </c>
      <c r="S31" s="116">
        <v>3429</v>
      </c>
      <c r="T31" s="42">
        <v>0.94896471274424032</v>
      </c>
      <c r="U31" s="116">
        <v>5841</v>
      </c>
      <c r="V31" s="42">
        <v>0.96695771272042463</v>
      </c>
      <c r="W31" s="116">
        <v>4784</v>
      </c>
      <c r="X31" s="42">
        <v>0.97094481605351168</v>
      </c>
      <c r="Y31" s="116">
        <v>2616</v>
      </c>
      <c r="Z31" s="42">
        <v>0.97553516819571862</v>
      </c>
      <c r="AA31" s="116">
        <v>4061</v>
      </c>
      <c r="AB31" s="42">
        <v>0.97833046047771488</v>
      </c>
      <c r="AC31" s="116">
        <v>5325</v>
      </c>
      <c r="AD31" s="42">
        <v>0.9795305164319249</v>
      </c>
      <c r="AE31" s="116">
        <v>5222</v>
      </c>
      <c r="AF31" s="42">
        <v>0.96955189582535428</v>
      </c>
      <c r="AG31" s="116">
        <f t="shared" ref="AG31:AG48" si="14">+G31+I31+K31+M31</f>
        <v>8342</v>
      </c>
      <c r="AH31" s="42">
        <v>0.95</v>
      </c>
      <c r="AI31" s="116">
        <f t="shared" ref="AI31:AI47" si="15">+O31+Q31+S31+U31</f>
        <v>18803</v>
      </c>
      <c r="AJ31" s="42">
        <v>0.96138914003084619</v>
      </c>
      <c r="AK31" s="116">
        <f t="shared" ref="AK31:AK48" si="16">+W31+Y31+AA31+AC31</f>
        <v>16786</v>
      </c>
      <c r="AL31" s="42">
        <v>0.97617061837245322</v>
      </c>
    </row>
    <row r="32" spans="1:56" ht="17.100000000000001" customHeight="1" thickBot="1" x14ac:dyDescent="0.25">
      <c r="B32" s="66" t="s">
        <v>60</v>
      </c>
      <c r="C32" s="116">
        <v>118</v>
      </c>
      <c r="D32" s="42">
        <v>0.99199999999999999</v>
      </c>
      <c r="E32" s="116">
        <v>301</v>
      </c>
      <c r="F32" s="42">
        <v>0.98699999999999999</v>
      </c>
      <c r="G32" s="116">
        <v>383</v>
      </c>
      <c r="H32" s="42">
        <v>0.995</v>
      </c>
      <c r="I32" s="116">
        <v>550</v>
      </c>
      <c r="J32" s="42">
        <v>0.99099999999999999</v>
      </c>
      <c r="K32" s="116">
        <v>650</v>
      </c>
      <c r="L32" s="42">
        <v>0.85384615384615381</v>
      </c>
      <c r="M32" s="116">
        <v>879</v>
      </c>
      <c r="N32" s="42">
        <v>0.873</v>
      </c>
      <c r="O32" s="116">
        <v>1037</v>
      </c>
      <c r="P32" s="42">
        <v>0.87945998071359688</v>
      </c>
      <c r="Q32" s="116">
        <v>1052</v>
      </c>
      <c r="R32" s="42">
        <v>0.87737642585551334</v>
      </c>
      <c r="S32" s="116">
        <v>720</v>
      </c>
      <c r="T32" s="42">
        <v>0.92083333333333328</v>
      </c>
      <c r="U32" s="116">
        <v>1079</v>
      </c>
      <c r="V32" s="42">
        <v>0.90546802594995368</v>
      </c>
      <c r="W32" s="116">
        <v>920</v>
      </c>
      <c r="X32" s="42">
        <v>0.94565217391304346</v>
      </c>
      <c r="Y32" s="116">
        <v>609</v>
      </c>
      <c r="Z32" s="42">
        <v>0.93103448275862066</v>
      </c>
      <c r="AA32" s="116">
        <v>762</v>
      </c>
      <c r="AB32" s="42">
        <v>0.95669291338582674</v>
      </c>
      <c r="AC32" s="116">
        <v>1129</v>
      </c>
      <c r="AD32" s="42">
        <v>0.9769707705934455</v>
      </c>
      <c r="AE32" s="116">
        <v>1024</v>
      </c>
      <c r="AF32" s="42">
        <v>0.962890625</v>
      </c>
      <c r="AG32" s="116">
        <f t="shared" si="14"/>
        <v>2462</v>
      </c>
      <c r="AH32" s="42">
        <v>0.91300000000000003</v>
      </c>
      <c r="AI32" s="116">
        <f t="shared" si="15"/>
        <v>3888</v>
      </c>
      <c r="AJ32" s="42">
        <v>0.89377572016460904</v>
      </c>
      <c r="AK32" s="116">
        <f t="shared" si="16"/>
        <v>3420</v>
      </c>
      <c r="AL32" s="42">
        <v>0.95584795321637428</v>
      </c>
    </row>
    <row r="33" spans="2:38" ht="17.100000000000001" customHeight="1" thickBot="1" x14ac:dyDescent="0.25">
      <c r="B33" s="66" t="s">
        <v>296</v>
      </c>
      <c r="C33" s="116">
        <v>173</v>
      </c>
      <c r="D33" s="42">
        <v>1</v>
      </c>
      <c r="E33" s="116">
        <v>819</v>
      </c>
      <c r="F33" s="42">
        <v>0.98899999999999999</v>
      </c>
      <c r="G33" s="116">
        <v>1382</v>
      </c>
      <c r="H33" s="42">
        <v>0.95499999999999996</v>
      </c>
      <c r="I33" s="116">
        <v>1582</v>
      </c>
      <c r="J33" s="42">
        <v>0.93</v>
      </c>
      <c r="K33" s="116">
        <v>824</v>
      </c>
      <c r="L33" s="42">
        <v>0.91747572815533984</v>
      </c>
      <c r="M33" s="116">
        <v>1637</v>
      </c>
      <c r="N33" s="42">
        <v>0.95199999999999996</v>
      </c>
      <c r="O33" s="116">
        <v>1621</v>
      </c>
      <c r="P33" s="42">
        <v>0.90993214065391737</v>
      </c>
      <c r="Q33" s="116">
        <v>1721</v>
      </c>
      <c r="R33" s="42">
        <v>0.9413131900058106</v>
      </c>
      <c r="S33" s="116">
        <v>1004</v>
      </c>
      <c r="T33" s="42">
        <v>0.95617529880478092</v>
      </c>
      <c r="U33" s="116">
        <v>963</v>
      </c>
      <c r="V33" s="42">
        <v>0.96261682242990654</v>
      </c>
      <c r="W33" s="116">
        <v>568</v>
      </c>
      <c r="X33" s="42">
        <v>0.95070422535211263</v>
      </c>
      <c r="Y33" s="116">
        <v>154</v>
      </c>
      <c r="Z33" s="42">
        <v>0.95454545454545459</v>
      </c>
      <c r="AA33" s="116">
        <v>417</v>
      </c>
      <c r="AB33" s="42">
        <v>0.95203836930455632</v>
      </c>
      <c r="AC33" s="116">
        <v>498</v>
      </c>
      <c r="AD33" s="42">
        <v>0.95381526104417669</v>
      </c>
      <c r="AE33" s="116">
        <v>514</v>
      </c>
      <c r="AF33" s="42">
        <v>0.96498054474708173</v>
      </c>
      <c r="AG33" s="116">
        <f t="shared" si="14"/>
        <v>5425</v>
      </c>
      <c r="AH33" s="42">
        <v>0.94099999999999995</v>
      </c>
      <c r="AI33" s="116">
        <f t="shared" si="15"/>
        <v>5309</v>
      </c>
      <c r="AJ33" s="42">
        <v>0.93840647956300627</v>
      </c>
      <c r="AK33" s="116">
        <f t="shared" si="16"/>
        <v>1637</v>
      </c>
      <c r="AL33" s="42">
        <v>0.95235186316432496</v>
      </c>
    </row>
    <row r="34" spans="2:38" ht="17.100000000000001" customHeight="1" thickBot="1" x14ac:dyDescent="0.25">
      <c r="B34" s="66" t="s">
        <v>54</v>
      </c>
      <c r="C34" s="116">
        <v>62</v>
      </c>
      <c r="D34" s="42">
        <v>0.96799999999999997</v>
      </c>
      <c r="E34" s="116">
        <v>90</v>
      </c>
      <c r="F34" s="42">
        <v>0.93300000000000005</v>
      </c>
      <c r="G34" s="116">
        <v>271</v>
      </c>
      <c r="H34" s="42">
        <v>0.996</v>
      </c>
      <c r="I34" s="116">
        <v>132</v>
      </c>
      <c r="J34" s="42">
        <v>0.96199999999999997</v>
      </c>
      <c r="K34" s="116">
        <v>410</v>
      </c>
      <c r="L34" s="42">
        <v>0.99268292682926829</v>
      </c>
      <c r="M34" s="116">
        <v>718</v>
      </c>
      <c r="N34" s="42">
        <v>0.97599999999999998</v>
      </c>
      <c r="O34" s="116">
        <v>874</v>
      </c>
      <c r="P34" s="42">
        <v>0.98970251716247137</v>
      </c>
      <c r="Q34" s="116">
        <v>922</v>
      </c>
      <c r="R34" s="42">
        <v>0.99023861171366589</v>
      </c>
      <c r="S34" s="116">
        <v>618</v>
      </c>
      <c r="T34" s="42">
        <v>0.98381877022653719</v>
      </c>
      <c r="U34" s="116">
        <v>718</v>
      </c>
      <c r="V34" s="42">
        <v>0.98328690807799446</v>
      </c>
      <c r="W34" s="116">
        <v>913</v>
      </c>
      <c r="X34" s="42">
        <v>0.99014238773274921</v>
      </c>
      <c r="Y34" s="116">
        <v>393</v>
      </c>
      <c r="Z34" s="42">
        <v>1</v>
      </c>
      <c r="AA34" s="116">
        <v>583</v>
      </c>
      <c r="AB34" s="42">
        <v>0.99485420240137223</v>
      </c>
      <c r="AC34" s="116">
        <v>993</v>
      </c>
      <c r="AD34" s="42">
        <v>0.99597180261832829</v>
      </c>
      <c r="AE34" s="116">
        <v>739</v>
      </c>
      <c r="AF34" s="42">
        <v>0.98917456021650885</v>
      </c>
      <c r="AG34" s="116">
        <f t="shared" si="14"/>
        <v>1531</v>
      </c>
      <c r="AH34" s="42">
        <v>0.98299999999999998</v>
      </c>
      <c r="AI34" s="116">
        <f t="shared" si="15"/>
        <v>3132</v>
      </c>
      <c r="AJ34" s="42">
        <v>0.98722860791826306</v>
      </c>
      <c r="AK34" s="116">
        <f t="shared" si="16"/>
        <v>2882</v>
      </c>
      <c r="AL34" s="42">
        <v>0.99444829979181126</v>
      </c>
    </row>
    <row r="35" spans="2:38" ht="17.100000000000001" customHeight="1" thickBot="1" x14ac:dyDescent="0.25">
      <c r="B35" s="66" t="s">
        <v>8</v>
      </c>
      <c r="C35" s="116">
        <v>83</v>
      </c>
      <c r="D35" s="42">
        <v>1</v>
      </c>
      <c r="E35" s="116">
        <v>367</v>
      </c>
      <c r="F35" s="42">
        <v>0.995</v>
      </c>
      <c r="G35" s="116">
        <v>699</v>
      </c>
      <c r="H35" s="42">
        <v>0.99299999999999999</v>
      </c>
      <c r="I35" s="116">
        <v>1442</v>
      </c>
      <c r="J35" s="42">
        <v>0.99399999999999999</v>
      </c>
      <c r="K35" s="116">
        <v>1059</v>
      </c>
      <c r="L35" s="42">
        <v>0.98677998111425869</v>
      </c>
      <c r="M35" s="116">
        <v>2208</v>
      </c>
      <c r="N35" s="42">
        <v>0.99099999999999999</v>
      </c>
      <c r="O35" s="116">
        <v>2908</v>
      </c>
      <c r="P35" s="42">
        <v>0.99071526822558464</v>
      </c>
      <c r="Q35" s="116">
        <v>2515</v>
      </c>
      <c r="R35" s="42">
        <v>0.98807157057654071</v>
      </c>
      <c r="S35" s="116">
        <v>2059</v>
      </c>
      <c r="T35" s="42">
        <v>0.99077221952404082</v>
      </c>
      <c r="U35" s="116">
        <v>2842</v>
      </c>
      <c r="V35" s="42">
        <v>0.99190710767065449</v>
      </c>
      <c r="W35" s="116">
        <v>1737</v>
      </c>
      <c r="X35" s="42">
        <v>0.98963730569948183</v>
      </c>
      <c r="Y35" s="116">
        <v>692</v>
      </c>
      <c r="Z35" s="42">
        <v>0.9942196531791907</v>
      </c>
      <c r="AA35" s="116">
        <v>1613</v>
      </c>
      <c r="AB35" s="42">
        <v>0.9981401115933044</v>
      </c>
      <c r="AC35" s="116">
        <v>2141</v>
      </c>
      <c r="AD35" s="42">
        <v>0.99205978514712756</v>
      </c>
      <c r="AE35" s="116">
        <v>1488</v>
      </c>
      <c r="AF35" s="42">
        <v>0.99126344086021501</v>
      </c>
      <c r="AG35" s="116">
        <f t="shared" si="14"/>
        <v>5408</v>
      </c>
      <c r="AH35" s="42">
        <v>0.99099999999999999</v>
      </c>
      <c r="AI35" s="116">
        <f t="shared" si="15"/>
        <v>10324</v>
      </c>
      <c r="AJ35" s="42">
        <v>0.99041069352963973</v>
      </c>
      <c r="AK35" s="116">
        <f t="shared" si="16"/>
        <v>6183</v>
      </c>
      <c r="AL35" s="42">
        <v>0.99320718098010674</v>
      </c>
    </row>
    <row r="36" spans="2:38" ht="17.100000000000001" customHeight="1" thickBot="1" x14ac:dyDescent="0.25">
      <c r="B36" s="66" t="s">
        <v>9</v>
      </c>
      <c r="C36" s="116">
        <v>17</v>
      </c>
      <c r="D36" s="42">
        <v>1</v>
      </c>
      <c r="E36" s="116">
        <v>121</v>
      </c>
      <c r="F36" s="42">
        <v>1</v>
      </c>
      <c r="G36" s="116">
        <v>295</v>
      </c>
      <c r="H36" s="42">
        <v>0.99299999999999999</v>
      </c>
      <c r="I36" s="116">
        <v>412</v>
      </c>
      <c r="J36" s="42">
        <v>0.98099999999999998</v>
      </c>
      <c r="K36" s="116">
        <v>337</v>
      </c>
      <c r="L36" s="42">
        <v>1</v>
      </c>
      <c r="M36" s="116">
        <v>457</v>
      </c>
      <c r="N36" s="42">
        <v>0.96699999999999997</v>
      </c>
      <c r="O36" s="116">
        <v>700</v>
      </c>
      <c r="P36" s="42">
        <v>0.97</v>
      </c>
      <c r="Q36" s="116">
        <v>826</v>
      </c>
      <c r="R36" s="42">
        <v>0.9709443099273608</v>
      </c>
      <c r="S36" s="116">
        <v>630</v>
      </c>
      <c r="T36" s="42">
        <v>0.99047619047619051</v>
      </c>
      <c r="U36" s="116">
        <v>831</v>
      </c>
      <c r="V36" s="42">
        <v>0.98315282791817082</v>
      </c>
      <c r="W36" s="116">
        <v>729</v>
      </c>
      <c r="X36" s="42">
        <v>0.98628257887517146</v>
      </c>
      <c r="Y36" s="116">
        <v>648</v>
      </c>
      <c r="Z36" s="42">
        <v>0.97530864197530864</v>
      </c>
      <c r="AA36" s="116">
        <v>477</v>
      </c>
      <c r="AB36" s="42">
        <v>0.99371069182389937</v>
      </c>
      <c r="AC36" s="116">
        <v>543</v>
      </c>
      <c r="AD36" s="42">
        <v>0.99631675874769798</v>
      </c>
      <c r="AE36" s="116">
        <v>870</v>
      </c>
      <c r="AF36" s="42">
        <v>0.99080459770114937</v>
      </c>
      <c r="AG36" s="116">
        <f t="shared" si="14"/>
        <v>1501</v>
      </c>
      <c r="AH36" s="42">
        <v>0.98299999999999998</v>
      </c>
      <c r="AI36" s="116">
        <f t="shared" si="15"/>
        <v>2987</v>
      </c>
      <c r="AJ36" s="42">
        <v>0.97823903582189486</v>
      </c>
      <c r="AK36" s="116">
        <f t="shared" si="16"/>
        <v>2397</v>
      </c>
      <c r="AL36" s="42">
        <v>0.98706716729244892</v>
      </c>
    </row>
    <row r="37" spans="2:38" ht="17.100000000000001" customHeight="1" thickBot="1" x14ac:dyDescent="0.25">
      <c r="B37" s="66" t="s">
        <v>61</v>
      </c>
      <c r="C37" s="116">
        <v>150</v>
      </c>
      <c r="D37" s="42">
        <v>1</v>
      </c>
      <c r="E37" s="116">
        <v>1317</v>
      </c>
      <c r="F37" s="42">
        <v>0.995</v>
      </c>
      <c r="G37" s="116">
        <v>1599</v>
      </c>
      <c r="H37" s="42">
        <v>0.98</v>
      </c>
      <c r="I37" s="116">
        <v>2283</v>
      </c>
      <c r="J37" s="42">
        <v>0.98</v>
      </c>
      <c r="K37" s="116">
        <v>1637</v>
      </c>
      <c r="L37" s="42">
        <v>0.99083689676237019</v>
      </c>
      <c r="M37" s="116">
        <v>3157</v>
      </c>
      <c r="N37" s="42">
        <v>0.98299999999999998</v>
      </c>
      <c r="O37" s="116">
        <v>4284</v>
      </c>
      <c r="P37" s="42">
        <v>0.98225957049486456</v>
      </c>
      <c r="Q37" s="116">
        <v>3960</v>
      </c>
      <c r="R37" s="42">
        <v>0.97550505050505054</v>
      </c>
      <c r="S37" s="116">
        <v>2959</v>
      </c>
      <c r="T37" s="42">
        <v>0.97769516728624539</v>
      </c>
      <c r="U37" s="116">
        <v>4436</v>
      </c>
      <c r="V37" s="42">
        <v>0.989404869251578</v>
      </c>
      <c r="W37" s="116">
        <v>3772</v>
      </c>
      <c r="X37" s="42">
        <v>0.99019088016967127</v>
      </c>
      <c r="Y37" s="116">
        <v>1407</v>
      </c>
      <c r="Z37" s="42">
        <v>0.98436389481165598</v>
      </c>
      <c r="AA37" s="116">
        <v>2926</v>
      </c>
      <c r="AB37" s="42">
        <v>0.99487354750512647</v>
      </c>
      <c r="AC37" s="116">
        <v>3857</v>
      </c>
      <c r="AD37" s="42">
        <v>0.98470313715322788</v>
      </c>
      <c r="AE37" s="116">
        <v>2934</v>
      </c>
      <c r="AF37" s="42">
        <v>0.98500340831629174</v>
      </c>
      <c r="AG37" s="116">
        <f t="shared" si="14"/>
        <v>8676</v>
      </c>
      <c r="AH37" s="42">
        <v>0.98299999999999998</v>
      </c>
      <c r="AI37" s="116">
        <f t="shared" si="15"/>
        <v>15639</v>
      </c>
      <c r="AJ37" s="42">
        <v>0.98171238570241059</v>
      </c>
      <c r="AK37" s="116">
        <f t="shared" si="16"/>
        <v>11962</v>
      </c>
      <c r="AL37" s="42">
        <v>0.98888145795017557</v>
      </c>
    </row>
    <row r="38" spans="2:38" ht="17.100000000000001" customHeight="1" thickBot="1" x14ac:dyDescent="0.25">
      <c r="B38" s="66" t="s">
        <v>56</v>
      </c>
      <c r="C38" s="116">
        <v>25</v>
      </c>
      <c r="D38" s="42">
        <v>1</v>
      </c>
      <c r="E38" s="116">
        <v>476</v>
      </c>
      <c r="F38" s="42">
        <v>0.98499999999999999</v>
      </c>
      <c r="G38" s="116">
        <v>957</v>
      </c>
      <c r="H38" s="42">
        <v>0.97799999999999998</v>
      </c>
      <c r="I38" s="116">
        <v>1274</v>
      </c>
      <c r="J38" s="42">
        <v>0.94</v>
      </c>
      <c r="K38" s="116">
        <v>1576</v>
      </c>
      <c r="L38" s="42">
        <v>0.95558375634517767</v>
      </c>
      <c r="M38" s="116">
        <v>1928</v>
      </c>
      <c r="N38" s="42">
        <v>0.93300000000000005</v>
      </c>
      <c r="O38" s="116">
        <v>2595</v>
      </c>
      <c r="P38" s="42">
        <v>0.93294797687861275</v>
      </c>
      <c r="Q38" s="116">
        <v>2246</v>
      </c>
      <c r="R38" s="42">
        <v>0.93232413178984863</v>
      </c>
      <c r="S38" s="116">
        <v>1407</v>
      </c>
      <c r="T38" s="42">
        <v>0.96019900497512434</v>
      </c>
      <c r="U38" s="116">
        <v>1672</v>
      </c>
      <c r="V38" s="42">
        <v>0.96471291866028708</v>
      </c>
      <c r="W38" s="116">
        <v>1803</v>
      </c>
      <c r="X38" s="42">
        <v>0.97060454797559625</v>
      </c>
      <c r="Y38" s="116">
        <v>1067</v>
      </c>
      <c r="Z38" s="42">
        <v>0.9597000937207123</v>
      </c>
      <c r="AA38" s="116">
        <v>1104</v>
      </c>
      <c r="AB38" s="42">
        <v>0.98822463768115942</v>
      </c>
      <c r="AC38" s="116">
        <v>1682</v>
      </c>
      <c r="AD38" s="42">
        <v>0.9922711058263971</v>
      </c>
      <c r="AE38" s="116">
        <v>1547</v>
      </c>
      <c r="AF38" s="42">
        <v>0.9851325145442793</v>
      </c>
      <c r="AG38" s="116">
        <f t="shared" si="14"/>
        <v>5735</v>
      </c>
      <c r="AH38" s="42">
        <v>0.94799999999999995</v>
      </c>
      <c r="AI38" s="116">
        <f t="shared" si="15"/>
        <v>7920</v>
      </c>
      <c r="AJ38" s="42">
        <v>0.94431818181818183</v>
      </c>
      <c r="AK38" s="116">
        <f t="shared" si="16"/>
        <v>5656</v>
      </c>
      <c r="AL38" s="42">
        <v>0.97842998585572838</v>
      </c>
    </row>
    <row r="39" spans="2:38" ht="17.100000000000001" customHeight="1" thickBot="1" x14ac:dyDescent="0.25">
      <c r="B39" s="66" t="s">
        <v>29</v>
      </c>
      <c r="C39" s="116">
        <v>47</v>
      </c>
      <c r="D39" s="42">
        <v>1</v>
      </c>
      <c r="E39" s="116">
        <v>446</v>
      </c>
      <c r="F39" s="42">
        <v>0.998</v>
      </c>
      <c r="G39" s="116">
        <v>938</v>
      </c>
      <c r="H39" s="42">
        <v>0.99299999999999999</v>
      </c>
      <c r="I39" s="116">
        <v>1176</v>
      </c>
      <c r="J39" s="42">
        <v>0.99099999999999999</v>
      </c>
      <c r="K39" s="116">
        <v>1148</v>
      </c>
      <c r="L39" s="42">
        <v>0.98519163763066198</v>
      </c>
      <c r="M39" s="116">
        <v>2137</v>
      </c>
      <c r="N39" s="42">
        <v>0.97599999999999998</v>
      </c>
      <c r="O39" s="116">
        <v>2085</v>
      </c>
      <c r="P39" s="42">
        <v>0.9688249400479616</v>
      </c>
      <c r="Q39" s="116">
        <v>2054</v>
      </c>
      <c r="R39" s="42">
        <v>0.9776046738072055</v>
      </c>
      <c r="S39" s="116">
        <v>1866</v>
      </c>
      <c r="T39" s="42">
        <v>0.98553054662379425</v>
      </c>
      <c r="U39" s="116">
        <v>2891</v>
      </c>
      <c r="V39" s="42">
        <v>0.96817710134901414</v>
      </c>
      <c r="W39" s="116">
        <v>2248</v>
      </c>
      <c r="X39" s="42">
        <v>0.96530249110320288</v>
      </c>
      <c r="Y39" s="116">
        <v>632</v>
      </c>
      <c r="Z39" s="42">
        <v>0.94936708860759489</v>
      </c>
      <c r="AA39" s="116">
        <v>1959</v>
      </c>
      <c r="AB39" s="42">
        <v>0.96120469627360894</v>
      </c>
      <c r="AC39" s="116">
        <v>3549</v>
      </c>
      <c r="AD39" s="42">
        <v>0.9537897999436461</v>
      </c>
      <c r="AE39" s="116">
        <v>3413</v>
      </c>
      <c r="AF39" s="42">
        <v>0.94198652212130096</v>
      </c>
      <c r="AG39" s="116">
        <f t="shared" si="14"/>
        <v>5399</v>
      </c>
      <c r="AH39" s="42">
        <v>0.98399999999999999</v>
      </c>
      <c r="AI39" s="116">
        <f t="shared" si="15"/>
        <v>8896</v>
      </c>
      <c r="AJ39" s="42">
        <v>0.97414568345323738</v>
      </c>
      <c r="AK39" s="116">
        <f t="shared" si="16"/>
        <v>8388</v>
      </c>
      <c r="AL39" s="42">
        <v>0.95827372436814495</v>
      </c>
    </row>
    <row r="40" spans="2:38" ht="17.100000000000001" customHeight="1" thickBot="1" x14ac:dyDescent="0.25">
      <c r="B40" s="66" t="s">
        <v>55</v>
      </c>
      <c r="C40" s="116">
        <v>85</v>
      </c>
      <c r="D40" s="42">
        <v>1</v>
      </c>
      <c r="E40" s="116">
        <v>801</v>
      </c>
      <c r="F40" s="42">
        <v>0.96</v>
      </c>
      <c r="G40" s="116">
        <v>1046</v>
      </c>
      <c r="H40" s="42">
        <v>0.91700000000000004</v>
      </c>
      <c r="I40" s="116">
        <v>1463</v>
      </c>
      <c r="J40" s="42">
        <v>0.97699999999999998</v>
      </c>
      <c r="K40" s="116">
        <v>1255</v>
      </c>
      <c r="L40" s="42">
        <v>0.96892430278884467</v>
      </c>
      <c r="M40" s="116">
        <v>1718</v>
      </c>
      <c r="N40" s="42">
        <v>0.95799999999999996</v>
      </c>
      <c r="O40" s="116">
        <v>2582</v>
      </c>
      <c r="P40" s="42">
        <v>0.96862896979085977</v>
      </c>
      <c r="Q40" s="116">
        <v>2777</v>
      </c>
      <c r="R40" s="42">
        <v>0.9661505221462009</v>
      </c>
      <c r="S40" s="116">
        <v>1873</v>
      </c>
      <c r="T40" s="42">
        <v>0.96689802455953011</v>
      </c>
      <c r="U40" s="116">
        <v>3157</v>
      </c>
      <c r="V40" s="42">
        <v>0.98099461514095665</v>
      </c>
      <c r="W40" s="116">
        <v>2741</v>
      </c>
      <c r="X40" s="42">
        <v>0.97008391098139368</v>
      </c>
      <c r="Y40" s="116">
        <v>1174</v>
      </c>
      <c r="Z40" s="42">
        <v>0.98381601362862015</v>
      </c>
      <c r="AA40" s="116">
        <v>2312</v>
      </c>
      <c r="AB40" s="42">
        <v>0.981401384083045</v>
      </c>
      <c r="AC40" s="116">
        <v>3470</v>
      </c>
      <c r="AD40" s="42">
        <v>0.98933717579250724</v>
      </c>
      <c r="AE40" s="116">
        <v>3007</v>
      </c>
      <c r="AF40" s="42">
        <v>0.9876953774526106</v>
      </c>
      <c r="AG40" s="116">
        <f t="shared" si="14"/>
        <v>5482</v>
      </c>
      <c r="AH40" s="42">
        <v>0.95799999999999996</v>
      </c>
      <c r="AI40" s="116">
        <f t="shared" si="15"/>
        <v>10389</v>
      </c>
      <c r="AJ40" s="42">
        <v>0.97141207045913947</v>
      </c>
      <c r="AK40" s="116">
        <f t="shared" si="16"/>
        <v>9697</v>
      </c>
      <c r="AL40" s="42">
        <v>0.98133443332989589</v>
      </c>
    </row>
    <row r="41" spans="2:38" ht="17.100000000000001" customHeight="1" thickBot="1" x14ac:dyDescent="0.25">
      <c r="B41" s="66" t="s">
        <v>24</v>
      </c>
      <c r="C41" s="116">
        <v>56</v>
      </c>
      <c r="D41" s="42">
        <v>1</v>
      </c>
      <c r="E41" s="116">
        <v>384</v>
      </c>
      <c r="F41" s="42">
        <v>0.98199999999999998</v>
      </c>
      <c r="G41" s="116">
        <v>816</v>
      </c>
      <c r="H41" s="42">
        <v>0.97499999999999998</v>
      </c>
      <c r="I41" s="116">
        <v>801</v>
      </c>
      <c r="J41" s="42">
        <v>0.97299999999999998</v>
      </c>
      <c r="K41" s="116">
        <v>581</v>
      </c>
      <c r="L41" s="42">
        <v>0.97934595524956969</v>
      </c>
      <c r="M41" s="116">
        <v>735</v>
      </c>
      <c r="N41" s="42">
        <v>0.97099999999999997</v>
      </c>
      <c r="O41" s="116">
        <v>864</v>
      </c>
      <c r="P41" s="42">
        <v>0.98611111111111116</v>
      </c>
      <c r="Q41" s="116">
        <v>1144</v>
      </c>
      <c r="R41" s="42">
        <v>0.99213286713286708</v>
      </c>
      <c r="S41" s="116">
        <v>978</v>
      </c>
      <c r="T41" s="42">
        <v>0.99182004089979547</v>
      </c>
      <c r="U41" s="116">
        <v>833</v>
      </c>
      <c r="V41" s="42">
        <v>0.98439375750300118</v>
      </c>
      <c r="W41" s="116">
        <v>1004</v>
      </c>
      <c r="X41" s="42">
        <v>0.99601593625498008</v>
      </c>
      <c r="Y41" s="116">
        <v>927</v>
      </c>
      <c r="Z41" s="42">
        <v>1</v>
      </c>
      <c r="AA41" s="116">
        <v>804</v>
      </c>
      <c r="AB41" s="42">
        <v>0.99875621890547261</v>
      </c>
      <c r="AC41" s="116">
        <v>1397</v>
      </c>
      <c r="AD41" s="42">
        <v>0.98711524695776665</v>
      </c>
      <c r="AE41" s="116">
        <v>1348</v>
      </c>
      <c r="AF41" s="42">
        <v>0.99332344213649848</v>
      </c>
      <c r="AG41" s="116">
        <f t="shared" si="14"/>
        <v>2933</v>
      </c>
      <c r="AH41" s="42">
        <v>0.97399999999999998</v>
      </c>
      <c r="AI41" s="116">
        <f t="shared" si="15"/>
        <v>3819</v>
      </c>
      <c r="AJ41" s="42">
        <v>0.98900235663786329</v>
      </c>
      <c r="AK41" s="116">
        <f t="shared" si="16"/>
        <v>4132</v>
      </c>
      <c r="AL41" s="42">
        <v>0.99443368828654399</v>
      </c>
    </row>
    <row r="42" spans="2:38" ht="17.100000000000001" customHeight="1" thickBot="1" x14ac:dyDescent="0.25">
      <c r="B42" s="66" t="s">
        <v>10</v>
      </c>
      <c r="C42" s="116">
        <v>70</v>
      </c>
      <c r="D42" s="42">
        <v>1</v>
      </c>
      <c r="E42" s="116">
        <v>426</v>
      </c>
      <c r="F42" s="42">
        <v>0.96</v>
      </c>
      <c r="G42" s="116">
        <v>440</v>
      </c>
      <c r="H42" s="42">
        <v>0.97299999999999998</v>
      </c>
      <c r="I42" s="116">
        <v>598</v>
      </c>
      <c r="J42" s="42">
        <v>0.97299999999999998</v>
      </c>
      <c r="K42" s="116">
        <v>445</v>
      </c>
      <c r="L42" s="42">
        <v>0.97977528089887644</v>
      </c>
      <c r="M42" s="116">
        <v>964</v>
      </c>
      <c r="N42" s="42">
        <v>0.97199999999999998</v>
      </c>
      <c r="O42" s="116">
        <v>1025</v>
      </c>
      <c r="P42" s="42">
        <v>0.97756097560975608</v>
      </c>
      <c r="Q42" s="116">
        <v>1227</v>
      </c>
      <c r="R42" s="42">
        <v>0.96332518337408313</v>
      </c>
      <c r="S42" s="116">
        <v>820</v>
      </c>
      <c r="T42" s="42">
        <v>0.98048780487804876</v>
      </c>
      <c r="U42" s="116">
        <v>1173</v>
      </c>
      <c r="V42" s="42">
        <v>0.98039215686274506</v>
      </c>
      <c r="W42" s="116">
        <v>930</v>
      </c>
      <c r="X42" s="42">
        <v>0.96881720430107532</v>
      </c>
      <c r="Y42" s="116">
        <v>458</v>
      </c>
      <c r="Z42" s="42">
        <v>0.97816593886462877</v>
      </c>
      <c r="AA42" s="116">
        <v>847</v>
      </c>
      <c r="AB42" s="42">
        <v>0.97756788665879579</v>
      </c>
      <c r="AC42" s="116">
        <v>1573</v>
      </c>
      <c r="AD42" s="42">
        <v>0.97711379529561349</v>
      </c>
      <c r="AE42" s="116">
        <v>1037</v>
      </c>
      <c r="AF42" s="42">
        <v>0.9604628736740598</v>
      </c>
      <c r="AG42" s="116">
        <f t="shared" si="14"/>
        <v>2447</v>
      </c>
      <c r="AH42" s="42">
        <v>0.97399999999999998</v>
      </c>
      <c r="AI42" s="116">
        <f t="shared" si="15"/>
        <v>4245</v>
      </c>
      <c r="AJ42" s="42">
        <v>0.97479387514723204</v>
      </c>
      <c r="AK42" s="116">
        <f t="shared" si="16"/>
        <v>3808</v>
      </c>
      <c r="AL42" s="42">
        <v>0.97531512605042014</v>
      </c>
    </row>
    <row r="43" spans="2:38" ht="17.100000000000001" customHeight="1" thickBot="1" x14ac:dyDescent="0.25">
      <c r="B43" s="66" t="s">
        <v>297</v>
      </c>
      <c r="C43" s="116">
        <v>105</v>
      </c>
      <c r="D43" s="42">
        <v>0.99</v>
      </c>
      <c r="E43" s="116">
        <v>799</v>
      </c>
      <c r="F43" s="42">
        <v>0.97499999999999998</v>
      </c>
      <c r="G43" s="116">
        <v>1225</v>
      </c>
      <c r="H43" s="42">
        <v>0.98</v>
      </c>
      <c r="I43" s="116">
        <v>1804</v>
      </c>
      <c r="J43" s="42">
        <v>0.97799999999999998</v>
      </c>
      <c r="K43" s="116">
        <v>1568</v>
      </c>
      <c r="L43" s="42">
        <v>0.96492346938775508</v>
      </c>
      <c r="M43" s="116">
        <v>2450</v>
      </c>
      <c r="N43" s="42">
        <v>0.97299999999999998</v>
      </c>
      <c r="O43" s="116">
        <v>2536</v>
      </c>
      <c r="P43" s="42">
        <v>0.97003154574132489</v>
      </c>
      <c r="Q43" s="116">
        <v>2394</v>
      </c>
      <c r="R43" s="42">
        <v>0.97451963241436923</v>
      </c>
      <c r="S43" s="116">
        <v>1716</v>
      </c>
      <c r="T43" s="42">
        <v>0.98368298368298368</v>
      </c>
      <c r="U43" s="116">
        <v>2533</v>
      </c>
      <c r="V43" s="42">
        <v>0.98578760363205686</v>
      </c>
      <c r="W43" s="116">
        <v>2192</v>
      </c>
      <c r="X43" s="42">
        <v>0.98585766423357668</v>
      </c>
      <c r="Y43" s="116">
        <v>747</v>
      </c>
      <c r="Z43" s="42">
        <v>0.99464524765729589</v>
      </c>
      <c r="AA43" s="116">
        <v>2141</v>
      </c>
      <c r="AB43" s="42">
        <v>0.98972442783745918</v>
      </c>
      <c r="AC43" s="116">
        <v>3188</v>
      </c>
      <c r="AD43" s="42">
        <v>0.98776662484316191</v>
      </c>
      <c r="AE43" s="116">
        <v>2900</v>
      </c>
      <c r="AF43" s="42">
        <v>0.98758620689655174</v>
      </c>
      <c r="AG43" s="116">
        <f t="shared" si="14"/>
        <v>7047</v>
      </c>
      <c r="AH43" s="42">
        <v>0.97399999999999998</v>
      </c>
      <c r="AI43" s="116">
        <f t="shared" si="15"/>
        <v>9179</v>
      </c>
      <c r="AJ43" s="42">
        <v>0.97810218978102192</v>
      </c>
      <c r="AK43" s="116">
        <f t="shared" si="16"/>
        <v>8268</v>
      </c>
      <c r="AL43" s="42">
        <v>0.98838896952104505</v>
      </c>
    </row>
    <row r="44" spans="2:38" ht="17.100000000000001" customHeight="1" thickBot="1" x14ac:dyDescent="0.25">
      <c r="B44" s="66" t="s">
        <v>298</v>
      </c>
      <c r="C44" s="116">
        <v>0</v>
      </c>
      <c r="D44" s="119" t="s">
        <v>249</v>
      </c>
      <c r="E44" s="116">
        <v>77</v>
      </c>
      <c r="F44" s="42">
        <v>1</v>
      </c>
      <c r="G44" s="116">
        <v>246</v>
      </c>
      <c r="H44" s="42">
        <v>0.98399999999999999</v>
      </c>
      <c r="I44" s="116">
        <v>278</v>
      </c>
      <c r="J44" s="42">
        <v>0.98599999999999999</v>
      </c>
      <c r="K44" s="116">
        <v>442</v>
      </c>
      <c r="L44" s="42">
        <v>0.99095022624434392</v>
      </c>
      <c r="M44" s="116">
        <v>1075</v>
      </c>
      <c r="N44" s="42">
        <v>0.98799999999999999</v>
      </c>
      <c r="O44" s="116">
        <v>747</v>
      </c>
      <c r="P44" s="42">
        <v>0.95850066934404288</v>
      </c>
      <c r="Q44" s="116">
        <v>1022</v>
      </c>
      <c r="R44" s="42">
        <v>0.9667318982387475</v>
      </c>
      <c r="S44" s="116">
        <v>633</v>
      </c>
      <c r="T44" s="42">
        <v>0.97314375987361768</v>
      </c>
      <c r="U44" s="116">
        <v>823</v>
      </c>
      <c r="V44" s="42">
        <v>0.97448359659781292</v>
      </c>
      <c r="W44" s="116">
        <v>927</v>
      </c>
      <c r="X44" s="42">
        <v>0.96871628910463858</v>
      </c>
      <c r="Y44" s="116">
        <v>353</v>
      </c>
      <c r="Z44" s="42">
        <v>0.96883852691218131</v>
      </c>
      <c r="AA44" s="116">
        <v>678</v>
      </c>
      <c r="AB44" s="42">
        <v>0.97935103244837762</v>
      </c>
      <c r="AC44" s="116">
        <v>1002</v>
      </c>
      <c r="AD44" s="42">
        <v>0.96007984031936133</v>
      </c>
      <c r="AE44" s="116">
        <v>1225</v>
      </c>
      <c r="AF44" s="42">
        <v>0.99102040816326531</v>
      </c>
      <c r="AG44" s="116">
        <f t="shared" si="14"/>
        <v>2041</v>
      </c>
      <c r="AH44" s="42">
        <v>0.98799999999999999</v>
      </c>
      <c r="AI44" s="116">
        <f t="shared" si="15"/>
        <v>3225</v>
      </c>
      <c r="AJ44" s="42">
        <v>0.96806201550387594</v>
      </c>
      <c r="AK44" s="116">
        <f t="shared" si="16"/>
        <v>2960</v>
      </c>
      <c r="AL44" s="42">
        <v>0.96824324324324329</v>
      </c>
    </row>
    <row r="45" spans="2:38" ht="17.100000000000001" customHeight="1" thickBot="1" x14ac:dyDescent="0.25">
      <c r="B45" s="66" t="s">
        <v>299</v>
      </c>
      <c r="C45" s="116">
        <v>17</v>
      </c>
      <c r="D45" s="42">
        <v>1</v>
      </c>
      <c r="E45" s="116">
        <v>98</v>
      </c>
      <c r="F45" s="42">
        <v>1</v>
      </c>
      <c r="G45" s="116">
        <v>193</v>
      </c>
      <c r="H45" s="42">
        <v>0.99</v>
      </c>
      <c r="I45" s="116">
        <v>242</v>
      </c>
      <c r="J45" s="42">
        <v>0.99199999999999999</v>
      </c>
      <c r="K45" s="116">
        <v>224</v>
      </c>
      <c r="L45" s="42">
        <v>0.9732142857142857</v>
      </c>
      <c r="M45" s="116">
        <v>546</v>
      </c>
      <c r="N45" s="42">
        <v>0.97799999999999998</v>
      </c>
      <c r="O45" s="116">
        <v>297</v>
      </c>
      <c r="P45" s="42">
        <v>0.98989898989898994</v>
      </c>
      <c r="Q45" s="116">
        <v>298</v>
      </c>
      <c r="R45" s="42">
        <v>0.98657718120805371</v>
      </c>
      <c r="S45" s="116">
        <v>237</v>
      </c>
      <c r="T45" s="42">
        <v>0.99578059071729963</v>
      </c>
      <c r="U45" s="116">
        <v>362</v>
      </c>
      <c r="V45" s="42">
        <v>0.97513812154696133</v>
      </c>
      <c r="W45" s="116">
        <v>266</v>
      </c>
      <c r="X45" s="42">
        <v>0.98872180451127822</v>
      </c>
      <c r="Y45" s="116">
        <v>380</v>
      </c>
      <c r="Z45" s="42">
        <v>0.97894736842105268</v>
      </c>
      <c r="AA45" s="116">
        <v>480</v>
      </c>
      <c r="AB45" s="42">
        <v>0.98124999999999996</v>
      </c>
      <c r="AC45" s="116">
        <v>485</v>
      </c>
      <c r="AD45" s="42">
        <v>0.98762886597938149</v>
      </c>
      <c r="AE45" s="116">
        <v>621</v>
      </c>
      <c r="AF45" s="42">
        <v>0.97906602254428343</v>
      </c>
      <c r="AG45" s="116">
        <f t="shared" si="14"/>
        <v>1205</v>
      </c>
      <c r="AH45" s="42">
        <v>0.98199999999999998</v>
      </c>
      <c r="AI45" s="116">
        <f t="shared" si="15"/>
        <v>1194</v>
      </c>
      <c r="AJ45" s="42">
        <v>0.9857621440536013</v>
      </c>
      <c r="AK45" s="116">
        <f t="shared" si="16"/>
        <v>1611</v>
      </c>
      <c r="AL45" s="42">
        <v>0.98386095592799505</v>
      </c>
    </row>
    <row r="46" spans="2:38" ht="17.100000000000001" customHeight="1" thickBot="1" x14ac:dyDescent="0.25">
      <c r="B46" s="66" t="s">
        <v>58</v>
      </c>
      <c r="C46" s="116">
        <v>177</v>
      </c>
      <c r="D46" s="42">
        <v>0.98299999999999998</v>
      </c>
      <c r="E46" s="116">
        <v>647</v>
      </c>
      <c r="F46" s="42">
        <v>0.98799999999999999</v>
      </c>
      <c r="G46" s="116">
        <v>1263</v>
      </c>
      <c r="H46" s="42">
        <v>0.99099999999999999</v>
      </c>
      <c r="I46" s="116">
        <v>1285</v>
      </c>
      <c r="J46" s="42">
        <v>0.96699999999999997</v>
      </c>
      <c r="K46" s="116">
        <v>932</v>
      </c>
      <c r="L46" s="42">
        <v>0.98390557939914158</v>
      </c>
      <c r="M46" s="116">
        <v>1614</v>
      </c>
      <c r="N46" s="42">
        <v>0.97599999999999998</v>
      </c>
      <c r="O46" s="116">
        <v>1907</v>
      </c>
      <c r="P46" s="42">
        <v>0.96434189826953332</v>
      </c>
      <c r="Q46" s="116">
        <v>1793</v>
      </c>
      <c r="R46" s="42">
        <v>0.97322922476296714</v>
      </c>
      <c r="S46" s="116">
        <v>1167</v>
      </c>
      <c r="T46" s="42">
        <v>0.9837189374464439</v>
      </c>
      <c r="U46" s="116">
        <v>2378</v>
      </c>
      <c r="V46" s="42">
        <v>0.98444070647603032</v>
      </c>
      <c r="W46" s="116">
        <v>1969</v>
      </c>
      <c r="X46" s="42">
        <v>0.98933468765871002</v>
      </c>
      <c r="Y46" s="116">
        <v>765</v>
      </c>
      <c r="Z46" s="42">
        <v>0.99477124183006538</v>
      </c>
      <c r="AA46" s="116">
        <v>1791</v>
      </c>
      <c r="AB46" s="42">
        <v>0.98548297040759347</v>
      </c>
      <c r="AC46" s="116">
        <v>2410</v>
      </c>
      <c r="AD46" s="42">
        <v>0.96182572614107886</v>
      </c>
      <c r="AE46" s="116">
        <v>2308</v>
      </c>
      <c r="AF46" s="42">
        <v>0.97140381282495669</v>
      </c>
      <c r="AG46" s="116">
        <f t="shared" si="14"/>
        <v>5094</v>
      </c>
      <c r="AH46" s="42">
        <v>0.97899999999999998</v>
      </c>
      <c r="AI46" s="116">
        <f t="shared" si="15"/>
        <v>7245</v>
      </c>
      <c r="AJ46" s="42">
        <v>0.97625948930296758</v>
      </c>
      <c r="AK46" s="116">
        <f t="shared" si="16"/>
        <v>6935</v>
      </c>
      <c r="AL46" s="42">
        <v>0.97937995674116796</v>
      </c>
    </row>
    <row r="47" spans="2:38" ht="17.100000000000001" customHeight="1" thickBot="1" x14ac:dyDescent="0.25">
      <c r="B47" s="66" t="s">
        <v>11</v>
      </c>
      <c r="C47" s="116">
        <v>2</v>
      </c>
      <c r="D47" s="42">
        <v>1</v>
      </c>
      <c r="E47" s="116">
        <v>206</v>
      </c>
      <c r="F47" s="42">
        <v>0.98099999999999998</v>
      </c>
      <c r="G47" s="116">
        <v>226</v>
      </c>
      <c r="H47" s="42">
        <v>0.96899999999999997</v>
      </c>
      <c r="I47" s="116">
        <v>387</v>
      </c>
      <c r="J47" s="42">
        <v>0.94099999999999995</v>
      </c>
      <c r="K47" s="116">
        <v>260</v>
      </c>
      <c r="L47" s="42">
        <v>0.94230769230769229</v>
      </c>
      <c r="M47" s="116">
        <v>361</v>
      </c>
      <c r="N47" s="42">
        <v>0.91400000000000003</v>
      </c>
      <c r="O47" s="116">
        <v>393</v>
      </c>
      <c r="P47" s="42">
        <v>0.95165394402035619</v>
      </c>
      <c r="Q47" s="116">
        <v>407</v>
      </c>
      <c r="R47" s="42">
        <v>0.93857493857493857</v>
      </c>
      <c r="S47" s="116">
        <v>196</v>
      </c>
      <c r="T47" s="42">
        <v>0.93367346938775508</v>
      </c>
      <c r="U47" s="116">
        <v>284</v>
      </c>
      <c r="V47" s="42">
        <v>0.97535211267605637</v>
      </c>
      <c r="W47" s="116">
        <v>256</v>
      </c>
      <c r="X47" s="42">
        <v>0.9921875</v>
      </c>
      <c r="Y47" s="116">
        <v>139</v>
      </c>
      <c r="Z47" s="42">
        <v>0.96402877697841727</v>
      </c>
      <c r="AA47" s="116">
        <v>173</v>
      </c>
      <c r="AB47" s="42">
        <v>0.97687861271676302</v>
      </c>
      <c r="AC47" s="116">
        <v>160</v>
      </c>
      <c r="AD47" s="42">
        <v>0.9375</v>
      </c>
      <c r="AE47" s="116">
        <v>158</v>
      </c>
      <c r="AF47" s="42">
        <v>0.97468354430379744</v>
      </c>
      <c r="AG47" s="116">
        <f t="shared" si="14"/>
        <v>1234</v>
      </c>
      <c r="AH47" s="42">
        <v>0.93799999999999994</v>
      </c>
      <c r="AI47" s="116">
        <f t="shared" si="15"/>
        <v>1280</v>
      </c>
      <c r="AJ47" s="42">
        <v>0.95</v>
      </c>
      <c r="AK47" s="116">
        <f t="shared" si="16"/>
        <v>728</v>
      </c>
      <c r="AL47" s="42">
        <v>0.97115384615384615</v>
      </c>
    </row>
    <row r="48" spans="2:38" ht="17.100000000000001" customHeight="1" thickBot="1" x14ac:dyDescent="0.25">
      <c r="B48" s="68" t="s">
        <v>25</v>
      </c>
      <c r="C48" s="117">
        <v>1230</v>
      </c>
      <c r="D48" s="78">
        <v>0.99299999999999999</v>
      </c>
      <c r="E48" s="117">
        <v>8096</v>
      </c>
      <c r="F48" s="79">
        <v>0.98099999999999998</v>
      </c>
      <c r="G48" s="117">
        <f>SUM(G31:G47)</f>
        <v>13589</v>
      </c>
      <c r="H48" s="78">
        <v>0.97199999999999998</v>
      </c>
      <c r="I48" s="117">
        <f>SUM(I31:I47)</f>
        <v>17615</v>
      </c>
      <c r="J48" s="78">
        <v>0.96899999999999997</v>
      </c>
      <c r="K48" s="117">
        <f>SUM(K31:K47)</f>
        <v>14998</v>
      </c>
      <c r="L48" s="78">
        <v>0.96672889718629151</v>
      </c>
      <c r="M48" s="117">
        <f>SUM(M31:M47)</f>
        <v>25760</v>
      </c>
      <c r="N48" s="78">
        <v>0.96399999999999997</v>
      </c>
      <c r="O48" s="117">
        <f>SUM(O31:O47)</f>
        <v>30716</v>
      </c>
      <c r="P48" s="78">
        <v>0.96317879932282846</v>
      </c>
      <c r="Q48" s="117">
        <f>SUM(Q31:Q47)</f>
        <v>31630</v>
      </c>
      <c r="R48" s="78">
        <v>0.96550742965539049</v>
      </c>
      <c r="S48" s="117">
        <f>SUM(S31:S47)</f>
        <v>22312</v>
      </c>
      <c r="T48" s="78">
        <v>0.97203298673359628</v>
      </c>
      <c r="U48" s="117">
        <f>SUM(U31:U47)</f>
        <v>32816</v>
      </c>
      <c r="V48" s="78">
        <v>0.97610921501706482</v>
      </c>
      <c r="W48" s="117">
        <f>SUM(W31:W47)</f>
        <v>27759</v>
      </c>
      <c r="X48" s="78">
        <v>0.97755682841600922</v>
      </c>
      <c r="Y48" s="117">
        <f>SUM(Y31:Y47)</f>
        <v>13161</v>
      </c>
      <c r="Z48" s="78">
        <v>0.9778892181445179</v>
      </c>
      <c r="AA48" s="117">
        <f>SUM(AA31:AA47)</f>
        <v>23128</v>
      </c>
      <c r="AB48" s="78">
        <v>0.98305084745762716</v>
      </c>
      <c r="AC48" s="117">
        <f>SUM(AC31:AC47)</f>
        <v>33402</v>
      </c>
      <c r="AD48" s="78">
        <v>0.97919286270283212</v>
      </c>
      <c r="AE48" s="117">
        <f>SUM(AE31:AE47)</f>
        <v>30355</v>
      </c>
      <c r="AF48" s="78">
        <v>0.97608301762477356</v>
      </c>
      <c r="AG48" s="117">
        <f t="shared" si="14"/>
        <v>71962</v>
      </c>
      <c r="AH48" s="78">
        <v>0.96699999999999997</v>
      </c>
      <c r="AI48" s="117">
        <f>SUM(AI31:AI47)</f>
        <v>117474</v>
      </c>
      <c r="AJ48" s="78">
        <v>0.96909954543132948</v>
      </c>
      <c r="AK48" s="117">
        <f t="shared" si="16"/>
        <v>97450</v>
      </c>
      <c r="AL48" s="78">
        <v>0.97946639302206262</v>
      </c>
    </row>
    <row r="49" spans="3:23" x14ac:dyDescent="0.2">
      <c r="C49" s="124"/>
      <c r="D49" s="125"/>
      <c r="E49" s="124"/>
      <c r="F49" s="125"/>
      <c r="G49" s="13"/>
      <c r="H49" s="13"/>
      <c r="I49" s="124"/>
      <c r="J49" s="124"/>
    </row>
    <row r="50" spans="3:23" x14ac:dyDescent="0.2">
      <c r="G50" s="115"/>
      <c r="I50" s="115"/>
    </row>
    <row r="52" spans="3:23" x14ac:dyDescent="0.2">
      <c r="W52" s="133"/>
    </row>
  </sheetData>
  <pageMargins left="0.7" right="0.7" top="0.75" bottom="0.75" header="0.3" footer="0.3"/>
  <pageSetup paperSize="9" orientation="portrait" verticalDpi="4294967293" r:id="rId1"/>
  <ignoredErrors>
    <ignoredError sqref="Y24"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R28"/>
  <sheetViews>
    <sheetView workbookViewId="0"/>
  </sheetViews>
  <sheetFormatPr baseColWidth="10" defaultRowHeight="12.75" x14ac:dyDescent="0.2"/>
  <cols>
    <col min="1" max="1" width="11.42578125" style="114"/>
    <col min="2" max="2" width="32.85546875" style="114" bestFit="1" customWidth="1"/>
    <col min="3" max="11" width="12.7109375" style="114" customWidth="1"/>
    <col min="12" max="12" width="16" style="114" customWidth="1"/>
    <col min="13" max="27" width="12.7109375" style="114" customWidth="1"/>
    <col min="28" max="29" width="12.28515625" style="114" customWidth="1"/>
    <col min="30" max="30" width="12.42578125" style="114" customWidth="1"/>
    <col min="31" max="32" width="12.28515625" style="114" customWidth="1"/>
    <col min="33" max="41" width="12.7109375" style="114" customWidth="1"/>
    <col min="42" max="42" width="12.28515625" style="114" customWidth="1"/>
    <col min="43" max="16384" width="11.42578125" style="114"/>
  </cols>
  <sheetData>
    <row r="2" spans="1:44" ht="40.5" customHeight="1" x14ac:dyDescent="0.25">
      <c r="B2" s="11"/>
      <c r="M2" s="111"/>
    </row>
    <row r="3" spans="1:44" ht="27.95" customHeight="1" x14ac:dyDescent="0.2">
      <c r="A3" s="13"/>
      <c r="B3" s="11"/>
      <c r="C3" s="63"/>
      <c r="D3" s="13"/>
      <c r="E3" s="13"/>
      <c r="F3" s="13"/>
      <c r="G3" s="13"/>
      <c r="H3" s="13"/>
      <c r="I3" s="13"/>
      <c r="J3" s="13"/>
      <c r="K3" s="13"/>
      <c r="L3" s="13"/>
    </row>
    <row r="4" spans="1:44" ht="15" x14ac:dyDescent="0.2">
      <c r="A4" s="13"/>
      <c r="C4" s="63"/>
      <c r="D4" s="13"/>
      <c r="E4" s="13"/>
      <c r="F4" s="13"/>
      <c r="G4" s="13"/>
      <c r="H4" s="13"/>
      <c r="I4" s="13"/>
      <c r="J4" s="13"/>
      <c r="K4" s="13"/>
      <c r="L4" s="13"/>
    </row>
    <row r="5" spans="1:44" ht="18.75" customHeight="1" x14ac:dyDescent="0.2">
      <c r="A5" s="13"/>
      <c r="B5" s="13"/>
      <c r="C5" s="13"/>
      <c r="D5" s="13"/>
      <c r="E5" s="13"/>
      <c r="F5" s="13"/>
      <c r="G5" s="13"/>
      <c r="H5" s="13"/>
      <c r="I5" s="13"/>
      <c r="J5" s="13"/>
      <c r="K5" s="13"/>
      <c r="L5" s="13"/>
    </row>
    <row r="6" spans="1:44" ht="39" customHeight="1" x14ac:dyDescent="0.2">
      <c r="A6" s="13"/>
      <c r="B6" s="118" t="s">
        <v>178</v>
      </c>
      <c r="C6" s="45" t="s">
        <v>204</v>
      </c>
      <c r="D6" s="45" t="s">
        <v>205</v>
      </c>
      <c r="E6" s="45" t="s">
        <v>206</v>
      </c>
      <c r="F6" s="45" t="s">
        <v>244</v>
      </c>
      <c r="G6" s="45" t="s">
        <v>245</v>
      </c>
      <c r="H6" s="75" t="s">
        <v>246</v>
      </c>
      <c r="I6" s="45" t="s">
        <v>259</v>
      </c>
      <c r="J6" s="45" t="s">
        <v>260</v>
      </c>
      <c r="K6" s="45" t="s">
        <v>261</v>
      </c>
      <c r="L6" s="45" t="s">
        <v>269</v>
      </c>
      <c r="M6" s="45" t="s">
        <v>270</v>
      </c>
      <c r="N6" s="45" t="s">
        <v>271</v>
      </c>
      <c r="O6" s="45" t="s">
        <v>275</v>
      </c>
      <c r="P6" s="45" t="s">
        <v>276</v>
      </c>
      <c r="Q6" s="45" t="s">
        <v>277</v>
      </c>
      <c r="R6" s="45" t="s">
        <v>286</v>
      </c>
      <c r="S6" s="45" t="s">
        <v>287</v>
      </c>
      <c r="T6" s="75" t="s">
        <v>288</v>
      </c>
      <c r="U6" s="45" t="s">
        <v>301</v>
      </c>
      <c r="V6" s="45" t="s">
        <v>302</v>
      </c>
      <c r="W6" s="45" t="s">
        <v>303</v>
      </c>
      <c r="X6" s="45" t="s">
        <v>307</v>
      </c>
      <c r="Y6" s="45" t="s">
        <v>308</v>
      </c>
      <c r="Z6" s="45" t="s">
        <v>309</v>
      </c>
      <c r="AA6" s="45" t="s">
        <v>316</v>
      </c>
      <c r="AB6" s="45" t="s">
        <v>317</v>
      </c>
      <c r="AC6" s="45" t="s">
        <v>318</v>
      </c>
      <c r="AD6" s="45" t="s">
        <v>336</v>
      </c>
      <c r="AE6" s="45" t="s">
        <v>327</v>
      </c>
      <c r="AF6" s="75" t="s">
        <v>328</v>
      </c>
      <c r="AG6" s="45" t="s">
        <v>345</v>
      </c>
      <c r="AH6" s="45" t="s">
        <v>341</v>
      </c>
      <c r="AI6" s="45" t="s">
        <v>342</v>
      </c>
      <c r="AJ6" s="45" t="s">
        <v>250</v>
      </c>
      <c r="AK6" s="45" t="s">
        <v>251</v>
      </c>
      <c r="AL6" s="75" t="s">
        <v>252</v>
      </c>
      <c r="AM6" s="45" t="s">
        <v>293</v>
      </c>
      <c r="AN6" s="45" t="s">
        <v>294</v>
      </c>
      <c r="AO6" s="75" t="s">
        <v>295</v>
      </c>
      <c r="AP6" s="45" t="s">
        <v>329</v>
      </c>
      <c r="AQ6" s="45" t="s">
        <v>330</v>
      </c>
      <c r="AR6" s="45" t="s">
        <v>331</v>
      </c>
    </row>
    <row r="7" spans="1:44" ht="17.100000000000001" customHeight="1" thickBot="1" x14ac:dyDescent="0.25">
      <c r="A7" s="13"/>
      <c r="B7" s="66" t="s">
        <v>59</v>
      </c>
      <c r="C7" s="116">
        <v>107</v>
      </c>
      <c r="D7" s="116">
        <v>19</v>
      </c>
      <c r="E7" s="116">
        <v>89</v>
      </c>
      <c r="F7" s="116">
        <v>185</v>
      </c>
      <c r="G7" s="116">
        <v>84</v>
      </c>
      <c r="H7" s="116">
        <v>190</v>
      </c>
      <c r="I7" s="116">
        <v>134</v>
      </c>
      <c r="J7" s="116">
        <v>103</v>
      </c>
      <c r="K7" s="116">
        <v>230</v>
      </c>
      <c r="L7" s="116">
        <v>221</v>
      </c>
      <c r="M7" s="116">
        <v>136</v>
      </c>
      <c r="N7" s="116">
        <v>303</v>
      </c>
      <c r="O7" s="116">
        <v>150</v>
      </c>
      <c r="P7" s="116">
        <v>90</v>
      </c>
      <c r="Q7" s="116">
        <v>364</v>
      </c>
      <c r="R7" s="116">
        <v>266</v>
      </c>
      <c r="S7" s="116">
        <v>133</v>
      </c>
      <c r="T7" s="116">
        <v>499</v>
      </c>
      <c r="U7" s="116">
        <v>194</v>
      </c>
      <c r="V7" s="116">
        <v>130</v>
      </c>
      <c r="W7" s="116">
        <v>570</v>
      </c>
      <c r="X7" s="116">
        <v>236</v>
      </c>
      <c r="Y7" s="116">
        <v>86</v>
      </c>
      <c r="Z7" s="116">
        <v>720</v>
      </c>
      <c r="AA7" s="116">
        <v>216</v>
      </c>
      <c r="AB7" s="116">
        <v>144</v>
      </c>
      <c r="AC7" s="116">
        <v>783</v>
      </c>
      <c r="AD7" s="116">
        <v>181</v>
      </c>
      <c r="AE7" s="116">
        <v>198</v>
      </c>
      <c r="AF7" s="116">
        <v>737</v>
      </c>
      <c r="AG7" s="116">
        <v>195</v>
      </c>
      <c r="AH7" s="116">
        <v>204</v>
      </c>
      <c r="AI7" s="116">
        <v>716</v>
      </c>
      <c r="AJ7" s="116">
        <v>292</v>
      </c>
      <c r="AK7" s="116">
        <v>103</v>
      </c>
      <c r="AL7" s="116">
        <v>190</v>
      </c>
      <c r="AM7" s="116">
        <f>+I7+L7+O7+R7</f>
        <v>771</v>
      </c>
      <c r="AN7" s="116">
        <f>+J7+M7+P7+S7</f>
        <v>462</v>
      </c>
      <c r="AO7" s="116">
        <v>499</v>
      </c>
      <c r="AP7" s="116">
        <f>+U7+X7+AA7+AD7</f>
        <v>827</v>
      </c>
      <c r="AQ7" s="116">
        <f>+V7+Y7+AB7+AE7</f>
        <v>558</v>
      </c>
      <c r="AR7" s="116">
        <v>737</v>
      </c>
    </row>
    <row r="8" spans="1:44" ht="17.100000000000001" customHeight="1" thickBot="1" x14ac:dyDescent="0.25">
      <c r="A8" s="13"/>
      <c r="B8" s="66" t="s">
        <v>60</v>
      </c>
      <c r="C8" s="116">
        <v>13</v>
      </c>
      <c r="D8" s="116">
        <v>3</v>
      </c>
      <c r="E8" s="116">
        <v>10</v>
      </c>
      <c r="F8" s="116">
        <v>12</v>
      </c>
      <c r="G8" s="116">
        <v>8</v>
      </c>
      <c r="H8" s="116">
        <v>14</v>
      </c>
      <c r="I8" s="116">
        <v>15</v>
      </c>
      <c r="J8" s="116">
        <v>12</v>
      </c>
      <c r="K8" s="116">
        <v>17</v>
      </c>
      <c r="L8" s="116">
        <v>27</v>
      </c>
      <c r="M8" s="116">
        <v>18</v>
      </c>
      <c r="N8" s="116">
        <v>26</v>
      </c>
      <c r="O8" s="116">
        <v>22</v>
      </c>
      <c r="P8" s="116">
        <v>23</v>
      </c>
      <c r="Q8" s="116">
        <v>25</v>
      </c>
      <c r="R8" s="116">
        <v>13</v>
      </c>
      <c r="S8" s="116">
        <v>11</v>
      </c>
      <c r="T8" s="116">
        <v>27</v>
      </c>
      <c r="U8" s="116">
        <v>18</v>
      </c>
      <c r="V8" s="116">
        <v>17</v>
      </c>
      <c r="W8" s="116">
        <v>28</v>
      </c>
      <c r="X8" s="116">
        <v>14</v>
      </c>
      <c r="Y8" s="116">
        <v>15</v>
      </c>
      <c r="Z8" s="116">
        <v>30</v>
      </c>
      <c r="AA8" s="116">
        <v>21</v>
      </c>
      <c r="AB8" s="116">
        <v>16</v>
      </c>
      <c r="AC8" s="116">
        <v>35</v>
      </c>
      <c r="AD8" s="116">
        <v>18</v>
      </c>
      <c r="AE8" s="116">
        <v>18</v>
      </c>
      <c r="AF8" s="116">
        <v>35</v>
      </c>
      <c r="AG8" s="116">
        <v>9</v>
      </c>
      <c r="AH8" s="116">
        <v>18</v>
      </c>
      <c r="AI8" s="116">
        <v>26</v>
      </c>
      <c r="AJ8" s="116">
        <v>25</v>
      </c>
      <c r="AK8" s="116">
        <v>11</v>
      </c>
      <c r="AL8" s="116">
        <v>14</v>
      </c>
      <c r="AM8" s="116">
        <f t="shared" ref="AM8:AM24" si="0">+I8+L8+O8+R8</f>
        <v>77</v>
      </c>
      <c r="AN8" s="116">
        <f t="shared" ref="AN8:AN24" si="1">+J8+M8+P8+S8</f>
        <v>64</v>
      </c>
      <c r="AO8" s="116">
        <v>27</v>
      </c>
      <c r="AP8" s="116">
        <f t="shared" ref="AP8:AP23" si="2">+U8+X8+AA8+AD8</f>
        <v>71</v>
      </c>
      <c r="AQ8" s="116">
        <f t="shared" ref="AQ8:AQ23" si="3">+V8+Y8+AB8+AE8</f>
        <v>66</v>
      </c>
      <c r="AR8" s="116">
        <v>35</v>
      </c>
    </row>
    <row r="9" spans="1:44" ht="17.100000000000001" customHeight="1" thickBot="1" x14ac:dyDescent="0.25">
      <c r="A9" s="13"/>
      <c r="B9" s="66" t="s">
        <v>296</v>
      </c>
      <c r="C9" s="116">
        <v>4</v>
      </c>
      <c r="D9" s="116">
        <v>3</v>
      </c>
      <c r="E9" s="116">
        <v>1</v>
      </c>
      <c r="F9" s="116">
        <v>11</v>
      </c>
      <c r="G9" s="116">
        <v>3</v>
      </c>
      <c r="H9" s="116">
        <v>9</v>
      </c>
      <c r="I9" s="116">
        <v>9</v>
      </c>
      <c r="J9" s="116">
        <v>8</v>
      </c>
      <c r="K9" s="116">
        <v>10</v>
      </c>
      <c r="L9" s="116">
        <v>11</v>
      </c>
      <c r="M9" s="116">
        <v>15</v>
      </c>
      <c r="N9" s="116">
        <v>6</v>
      </c>
      <c r="O9" s="116">
        <v>3</v>
      </c>
      <c r="P9" s="116">
        <v>1</v>
      </c>
      <c r="Q9" s="116">
        <v>8</v>
      </c>
      <c r="R9" s="116">
        <v>6</v>
      </c>
      <c r="S9" s="116">
        <v>6</v>
      </c>
      <c r="T9" s="116">
        <v>8</v>
      </c>
      <c r="U9" s="116">
        <v>6</v>
      </c>
      <c r="V9" s="116">
        <v>6</v>
      </c>
      <c r="W9" s="116">
        <v>8</v>
      </c>
      <c r="X9" s="116">
        <v>4</v>
      </c>
      <c r="Y9" s="116">
        <v>0</v>
      </c>
      <c r="Z9" s="116">
        <v>12</v>
      </c>
      <c r="AA9" s="116">
        <v>17</v>
      </c>
      <c r="AB9" s="116">
        <v>8</v>
      </c>
      <c r="AC9" s="116">
        <v>21</v>
      </c>
      <c r="AD9" s="116">
        <v>2</v>
      </c>
      <c r="AE9" s="116">
        <v>2</v>
      </c>
      <c r="AF9" s="116">
        <v>7</v>
      </c>
      <c r="AG9" s="116">
        <v>4</v>
      </c>
      <c r="AH9" s="116">
        <v>2</v>
      </c>
      <c r="AI9" s="116">
        <v>8</v>
      </c>
      <c r="AJ9" s="116">
        <v>15</v>
      </c>
      <c r="AK9" s="116">
        <v>6</v>
      </c>
      <c r="AL9" s="116">
        <v>9</v>
      </c>
      <c r="AM9" s="116">
        <f t="shared" si="0"/>
        <v>29</v>
      </c>
      <c r="AN9" s="116">
        <f t="shared" si="1"/>
        <v>30</v>
      </c>
      <c r="AO9" s="116">
        <v>8</v>
      </c>
      <c r="AP9" s="116">
        <f t="shared" si="2"/>
        <v>29</v>
      </c>
      <c r="AQ9" s="116">
        <f t="shared" si="3"/>
        <v>16</v>
      </c>
      <c r="AR9" s="116">
        <v>7</v>
      </c>
    </row>
    <row r="10" spans="1:44" ht="17.100000000000001" customHeight="1" thickBot="1" x14ac:dyDescent="0.25">
      <c r="A10" s="13"/>
      <c r="B10" s="66" t="s">
        <v>54</v>
      </c>
      <c r="C10" s="116">
        <v>26</v>
      </c>
      <c r="D10" s="116">
        <v>4</v>
      </c>
      <c r="E10" s="116">
        <v>22</v>
      </c>
      <c r="F10" s="116">
        <v>56</v>
      </c>
      <c r="G10" s="116">
        <v>16</v>
      </c>
      <c r="H10" s="116">
        <v>61</v>
      </c>
      <c r="I10" s="116">
        <v>51</v>
      </c>
      <c r="J10" s="116">
        <v>34</v>
      </c>
      <c r="K10" s="116">
        <v>78</v>
      </c>
      <c r="L10" s="116">
        <v>55</v>
      </c>
      <c r="M10" s="116">
        <v>44</v>
      </c>
      <c r="N10" s="116">
        <v>89</v>
      </c>
      <c r="O10" s="116">
        <v>41</v>
      </c>
      <c r="P10" s="116">
        <v>31</v>
      </c>
      <c r="Q10" s="116">
        <v>98</v>
      </c>
      <c r="R10" s="116">
        <v>45</v>
      </c>
      <c r="S10" s="116">
        <v>37</v>
      </c>
      <c r="T10" s="116">
        <v>106</v>
      </c>
      <c r="U10" s="116">
        <v>26</v>
      </c>
      <c r="V10" s="116">
        <v>35</v>
      </c>
      <c r="W10" s="116">
        <v>97</v>
      </c>
      <c r="X10" s="116">
        <v>25</v>
      </c>
      <c r="Y10" s="116">
        <v>20</v>
      </c>
      <c r="Z10" s="116">
        <v>105</v>
      </c>
      <c r="AA10" s="116">
        <v>32</v>
      </c>
      <c r="AB10" s="116">
        <v>22</v>
      </c>
      <c r="AC10" s="116">
        <v>116</v>
      </c>
      <c r="AD10" s="116">
        <v>66</v>
      </c>
      <c r="AE10" s="116">
        <v>49</v>
      </c>
      <c r="AF10" s="116">
        <v>133</v>
      </c>
      <c r="AG10" s="116">
        <v>48</v>
      </c>
      <c r="AH10" s="116">
        <v>33</v>
      </c>
      <c r="AI10" s="116">
        <v>148</v>
      </c>
      <c r="AJ10" s="116">
        <v>82</v>
      </c>
      <c r="AK10" s="116">
        <v>20</v>
      </c>
      <c r="AL10" s="116">
        <v>61</v>
      </c>
      <c r="AM10" s="116">
        <f t="shared" si="0"/>
        <v>192</v>
      </c>
      <c r="AN10" s="116">
        <f t="shared" si="1"/>
        <v>146</v>
      </c>
      <c r="AO10" s="116">
        <v>106</v>
      </c>
      <c r="AP10" s="116">
        <f t="shared" si="2"/>
        <v>149</v>
      </c>
      <c r="AQ10" s="116">
        <f t="shared" si="3"/>
        <v>126</v>
      </c>
      <c r="AR10" s="116">
        <v>133</v>
      </c>
    </row>
    <row r="11" spans="1:44" ht="17.100000000000001" customHeight="1" thickBot="1" x14ac:dyDescent="0.25">
      <c r="A11" s="13"/>
      <c r="B11" s="66" t="s">
        <v>8</v>
      </c>
      <c r="C11" s="116">
        <v>34</v>
      </c>
      <c r="D11" s="116">
        <v>1</v>
      </c>
      <c r="E11" s="116">
        <v>33</v>
      </c>
      <c r="F11" s="116">
        <v>62</v>
      </c>
      <c r="G11" s="116">
        <v>37</v>
      </c>
      <c r="H11" s="116">
        <v>58</v>
      </c>
      <c r="I11" s="116">
        <v>32</v>
      </c>
      <c r="J11" s="116">
        <v>25</v>
      </c>
      <c r="K11" s="116">
        <v>65</v>
      </c>
      <c r="L11" s="116">
        <v>69</v>
      </c>
      <c r="M11" s="116">
        <v>38</v>
      </c>
      <c r="N11" s="116">
        <v>95</v>
      </c>
      <c r="O11" s="116">
        <v>49</v>
      </c>
      <c r="P11" s="116">
        <v>30</v>
      </c>
      <c r="Q11" s="116">
        <v>105</v>
      </c>
      <c r="R11" s="116">
        <v>46</v>
      </c>
      <c r="S11" s="116">
        <v>31</v>
      </c>
      <c r="T11" s="116">
        <v>120</v>
      </c>
      <c r="U11" s="116">
        <v>35</v>
      </c>
      <c r="V11" s="116">
        <v>35</v>
      </c>
      <c r="W11" s="116">
        <v>116</v>
      </c>
      <c r="X11" s="116">
        <v>37</v>
      </c>
      <c r="Y11" s="116">
        <v>22</v>
      </c>
      <c r="Z11" s="116">
        <v>131</v>
      </c>
      <c r="AA11" s="116">
        <v>49</v>
      </c>
      <c r="AB11" s="116">
        <v>43</v>
      </c>
      <c r="AC11" s="116">
        <v>137</v>
      </c>
      <c r="AD11" s="116">
        <v>58</v>
      </c>
      <c r="AE11" s="116">
        <v>26</v>
      </c>
      <c r="AF11" s="116">
        <v>170</v>
      </c>
      <c r="AG11" s="116">
        <v>41</v>
      </c>
      <c r="AH11" s="116">
        <v>45</v>
      </c>
      <c r="AI11" s="116">
        <v>168</v>
      </c>
      <c r="AJ11" s="116">
        <v>96</v>
      </c>
      <c r="AK11" s="116">
        <v>38</v>
      </c>
      <c r="AL11" s="116">
        <v>58</v>
      </c>
      <c r="AM11" s="116">
        <f t="shared" si="0"/>
        <v>196</v>
      </c>
      <c r="AN11" s="116">
        <f t="shared" si="1"/>
        <v>124</v>
      </c>
      <c r="AO11" s="116">
        <v>120</v>
      </c>
      <c r="AP11" s="116">
        <f t="shared" si="2"/>
        <v>179</v>
      </c>
      <c r="AQ11" s="116">
        <f t="shared" si="3"/>
        <v>126</v>
      </c>
      <c r="AR11" s="116">
        <v>170</v>
      </c>
    </row>
    <row r="12" spans="1:44" ht="17.100000000000001" customHeight="1" thickBot="1" x14ac:dyDescent="0.25">
      <c r="A12" s="13"/>
      <c r="B12" s="66" t="s">
        <v>9</v>
      </c>
      <c r="C12" s="116">
        <v>13</v>
      </c>
      <c r="D12" s="116">
        <v>4</v>
      </c>
      <c r="E12" s="116">
        <v>12</v>
      </c>
      <c r="F12" s="116">
        <v>4</v>
      </c>
      <c r="G12" s="116">
        <v>5</v>
      </c>
      <c r="H12" s="116">
        <v>11</v>
      </c>
      <c r="I12" s="116">
        <v>9</v>
      </c>
      <c r="J12" s="116">
        <v>8</v>
      </c>
      <c r="K12" s="116">
        <v>12</v>
      </c>
      <c r="L12" s="116">
        <v>13</v>
      </c>
      <c r="M12" s="116">
        <v>9</v>
      </c>
      <c r="N12" s="116">
        <v>16</v>
      </c>
      <c r="O12" s="116">
        <v>10</v>
      </c>
      <c r="P12" s="116">
        <v>6</v>
      </c>
      <c r="Q12" s="116">
        <v>20</v>
      </c>
      <c r="R12" s="116">
        <v>2</v>
      </c>
      <c r="S12" s="116">
        <v>4</v>
      </c>
      <c r="T12" s="116">
        <v>18</v>
      </c>
      <c r="U12" s="116">
        <v>9</v>
      </c>
      <c r="V12" s="116">
        <v>8</v>
      </c>
      <c r="W12" s="116">
        <v>19</v>
      </c>
      <c r="X12" s="116">
        <v>10</v>
      </c>
      <c r="Y12" s="116">
        <v>7</v>
      </c>
      <c r="Z12" s="116">
        <v>22</v>
      </c>
      <c r="AA12" s="116">
        <v>14</v>
      </c>
      <c r="AB12" s="116">
        <v>7</v>
      </c>
      <c r="AC12" s="116">
        <v>28</v>
      </c>
      <c r="AD12" s="116">
        <v>10</v>
      </c>
      <c r="AE12" s="116">
        <v>10</v>
      </c>
      <c r="AF12" s="116">
        <v>28</v>
      </c>
      <c r="AG12" s="116">
        <v>9</v>
      </c>
      <c r="AH12" s="116">
        <v>7</v>
      </c>
      <c r="AI12" s="116">
        <v>30</v>
      </c>
      <c r="AJ12" s="116">
        <v>17</v>
      </c>
      <c r="AK12" s="116">
        <v>9</v>
      </c>
      <c r="AL12" s="116">
        <v>11</v>
      </c>
      <c r="AM12" s="116">
        <f t="shared" si="0"/>
        <v>34</v>
      </c>
      <c r="AN12" s="116">
        <f t="shared" si="1"/>
        <v>27</v>
      </c>
      <c r="AO12" s="116">
        <v>18</v>
      </c>
      <c r="AP12" s="116">
        <f t="shared" si="2"/>
        <v>43</v>
      </c>
      <c r="AQ12" s="116">
        <f t="shared" si="3"/>
        <v>32</v>
      </c>
      <c r="AR12" s="116">
        <v>28</v>
      </c>
    </row>
    <row r="13" spans="1:44" ht="17.100000000000001" customHeight="1" thickBot="1" x14ac:dyDescent="0.25">
      <c r="A13" s="13"/>
      <c r="B13" s="66" t="s">
        <v>61</v>
      </c>
      <c r="C13" s="116">
        <v>8</v>
      </c>
      <c r="D13" s="116">
        <v>1</v>
      </c>
      <c r="E13" s="116">
        <v>7</v>
      </c>
      <c r="F13" s="116">
        <v>11</v>
      </c>
      <c r="G13" s="116">
        <v>3</v>
      </c>
      <c r="H13" s="116">
        <v>15</v>
      </c>
      <c r="I13" s="116">
        <v>15</v>
      </c>
      <c r="J13" s="116">
        <v>12</v>
      </c>
      <c r="K13" s="116">
        <v>20</v>
      </c>
      <c r="L13" s="116">
        <v>23</v>
      </c>
      <c r="M13" s="116">
        <v>20</v>
      </c>
      <c r="N13" s="116">
        <v>24</v>
      </c>
      <c r="O13" s="116">
        <v>26</v>
      </c>
      <c r="P13" s="116">
        <v>15</v>
      </c>
      <c r="Q13" s="116">
        <v>35</v>
      </c>
      <c r="R13" s="116">
        <v>19</v>
      </c>
      <c r="S13" s="116">
        <v>18</v>
      </c>
      <c r="T13" s="116">
        <v>37</v>
      </c>
      <c r="U13" s="116">
        <v>15</v>
      </c>
      <c r="V13" s="116">
        <v>18</v>
      </c>
      <c r="W13" s="116">
        <v>34</v>
      </c>
      <c r="X13" s="116">
        <v>22</v>
      </c>
      <c r="Y13" s="116">
        <v>7</v>
      </c>
      <c r="Z13" s="116">
        <v>50</v>
      </c>
      <c r="AA13" s="116">
        <v>34</v>
      </c>
      <c r="AB13" s="116">
        <v>19</v>
      </c>
      <c r="AC13" s="116">
        <v>66</v>
      </c>
      <c r="AD13" s="116">
        <v>33</v>
      </c>
      <c r="AE13" s="116">
        <v>27</v>
      </c>
      <c r="AF13" s="116">
        <v>71</v>
      </c>
      <c r="AG13" s="116">
        <v>25</v>
      </c>
      <c r="AH13" s="116">
        <v>23</v>
      </c>
      <c r="AI13" s="116">
        <v>72</v>
      </c>
      <c r="AJ13" s="116">
        <v>19</v>
      </c>
      <c r="AK13" s="116">
        <v>4</v>
      </c>
      <c r="AL13" s="116">
        <v>15</v>
      </c>
      <c r="AM13" s="116">
        <f t="shared" si="0"/>
        <v>83</v>
      </c>
      <c r="AN13" s="116">
        <f t="shared" si="1"/>
        <v>65</v>
      </c>
      <c r="AO13" s="116">
        <v>37</v>
      </c>
      <c r="AP13" s="116">
        <f t="shared" si="2"/>
        <v>104</v>
      </c>
      <c r="AQ13" s="116">
        <f t="shared" si="3"/>
        <v>71</v>
      </c>
      <c r="AR13" s="116">
        <v>71</v>
      </c>
    </row>
    <row r="14" spans="1:44" ht="17.100000000000001" customHeight="1" thickBot="1" x14ac:dyDescent="0.25">
      <c r="A14" s="13"/>
      <c r="B14" s="66" t="s">
        <v>56</v>
      </c>
      <c r="C14" s="116">
        <v>52</v>
      </c>
      <c r="D14" s="116">
        <v>18</v>
      </c>
      <c r="E14" s="116">
        <v>34</v>
      </c>
      <c r="F14" s="116">
        <v>95</v>
      </c>
      <c r="G14" s="116">
        <v>39</v>
      </c>
      <c r="H14" s="116">
        <v>96</v>
      </c>
      <c r="I14" s="116">
        <v>52</v>
      </c>
      <c r="J14" s="116">
        <v>49</v>
      </c>
      <c r="K14" s="116">
        <v>99</v>
      </c>
      <c r="L14" s="116">
        <v>20</v>
      </c>
      <c r="M14" s="116">
        <v>51</v>
      </c>
      <c r="N14" s="116">
        <v>68</v>
      </c>
      <c r="O14" s="116">
        <v>50</v>
      </c>
      <c r="P14" s="116">
        <v>20</v>
      </c>
      <c r="Q14" s="116">
        <v>92</v>
      </c>
      <c r="R14" s="116">
        <v>76</v>
      </c>
      <c r="S14" s="116">
        <v>46</v>
      </c>
      <c r="T14" s="116">
        <v>123</v>
      </c>
      <c r="U14" s="116">
        <v>43</v>
      </c>
      <c r="V14" s="116">
        <v>25</v>
      </c>
      <c r="W14" s="116">
        <v>141</v>
      </c>
      <c r="X14" s="116">
        <v>24</v>
      </c>
      <c r="Y14" s="116">
        <v>21</v>
      </c>
      <c r="Z14" s="116">
        <v>151</v>
      </c>
      <c r="AA14" s="116">
        <v>102</v>
      </c>
      <c r="AB14" s="116">
        <v>39</v>
      </c>
      <c r="AC14" s="116">
        <v>213</v>
      </c>
      <c r="AD14" s="116">
        <v>58</v>
      </c>
      <c r="AE14" s="116">
        <v>59</v>
      </c>
      <c r="AF14" s="116">
        <v>212</v>
      </c>
      <c r="AG14" s="116">
        <v>46</v>
      </c>
      <c r="AH14" s="116">
        <v>56</v>
      </c>
      <c r="AI14" s="116">
        <v>199</v>
      </c>
      <c r="AJ14" s="116">
        <v>147</v>
      </c>
      <c r="AK14" s="116">
        <v>57</v>
      </c>
      <c r="AL14" s="116">
        <v>96</v>
      </c>
      <c r="AM14" s="116">
        <f t="shared" si="0"/>
        <v>198</v>
      </c>
      <c r="AN14" s="116">
        <f t="shared" si="1"/>
        <v>166</v>
      </c>
      <c r="AO14" s="116">
        <v>123</v>
      </c>
      <c r="AP14" s="116">
        <f t="shared" si="2"/>
        <v>227</v>
      </c>
      <c r="AQ14" s="116">
        <f t="shared" si="3"/>
        <v>144</v>
      </c>
      <c r="AR14" s="116">
        <v>212</v>
      </c>
    </row>
    <row r="15" spans="1:44" ht="17.100000000000001" customHeight="1" thickBot="1" x14ac:dyDescent="0.25">
      <c r="A15" s="13"/>
      <c r="B15" s="66" t="s">
        <v>29</v>
      </c>
      <c r="C15" s="116">
        <v>157</v>
      </c>
      <c r="D15" s="116">
        <v>28</v>
      </c>
      <c r="E15" s="116">
        <v>131</v>
      </c>
      <c r="F15" s="116">
        <v>306</v>
      </c>
      <c r="G15" s="116">
        <v>144</v>
      </c>
      <c r="H15" s="116">
        <v>293</v>
      </c>
      <c r="I15" s="116">
        <v>265</v>
      </c>
      <c r="J15" s="116">
        <v>190</v>
      </c>
      <c r="K15" s="116">
        <v>355</v>
      </c>
      <c r="L15" s="116">
        <v>254</v>
      </c>
      <c r="M15" s="116">
        <v>204</v>
      </c>
      <c r="N15" s="116">
        <v>406</v>
      </c>
      <c r="O15" s="116">
        <v>239</v>
      </c>
      <c r="P15" s="116">
        <v>180</v>
      </c>
      <c r="Q15" s="116">
        <v>479</v>
      </c>
      <c r="R15" s="116">
        <v>246</v>
      </c>
      <c r="S15" s="116">
        <v>222</v>
      </c>
      <c r="T15" s="116">
        <v>495</v>
      </c>
      <c r="U15" s="116">
        <v>203</v>
      </c>
      <c r="V15" s="116">
        <v>165</v>
      </c>
      <c r="W15" s="116">
        <v>531</v>
      </c>
      <c r="X15" s="116">
        <v>141</v>
      </c>
      <c r="Y15" s="116">
        <v>128</v>
      </c>
      <c r="Z15" s="116">
        <v>544</v>
      </c>
      <c r="AA15" s="116">
        <v>216</v>
      </c>
      <c r="AB15" s="116">
        <v>189</v>
      </c>
      <c r="AC15" s="116">
        <v>564</v>
      </c>
      <c r="AD15" s="116">
        <v>186</v>
      </c>
      <c r="AE15" s="116">
        <v>234</v>
      </c>
      <c r="AF15" s="116">
        <v>502</v>
      </c>
      <c r="AG15" s="116">
        <v>189</v>
      </c>
      <c r="AH15" s="116">
        <v>222</v>
      </c>
      <c r="AI15" s="116">
        <v>484</v>
      </c>
      <c r="AJ15" s="116">
        <v>463</v>
      </c>
      <c r="AK15" s="116">
        <v>172</v>
      </c>
      <c r="AL15" s="116">
        <v>293</v>
      </c>
      <c r="AM15" s="116">
        <f t="shared" si="0"/>
        <v>1004</v>
      </c>
      <c r="AN15" s="116">
        <f t="shared" si="1"/>
        <v>796</v>
      </c>
      <c r="AO15" s="116">
        <v>495</v>
      </c>
      <c r="AP15" s="116">
        <f t="shared" si="2"/>
        <v>746</v>
      </c>
      <c r="AQ15" s="116">
        <f t="shared" si="3"/>
        <v>716</v>
      </c>
      <c r="AR15" s="116">
        <v>502</v>
      </c>
    </row>
    <row r="16" spans="1:44" ht="17.100000000000001" customHeight="1" thickBot="1" x14ac:dyDescent="0.25">
      <c r="A16" s="13"/>
      <c r="B16" s="66" t="s">
        <v>55</v>
      </c>
      <c r="C16" s="116">
        <v>133</v>
      </c>
      <c r="D16" s="116">
        <v>24</v>
      </c>
      <c r="E16" s="116">
        <v>111</v>
      </c>
      <c r="F16" s="116">
        <v>119</v>
      </c>
      <c r="G16" s="116">
        <v>72</v>
      </c>
      <c r="H16" s="116">
        <v>158</v>
      </c>
      <c r="I16" s="116">
        <v>122</v>
      </c>
      <c r="J16" s="116">
        <v>89</v>
      </c>
      <c r="K16" s="116">
        <v>193</v>
      </c>
      <c r="L16" s="116">
        <v>90</v>
      </c>
      <c r="M16" s="116">
        <v>119</v>
      </c>
      <c r="N16" s="116">
        <v>164</v>
      </c>
      <c r="O16" s="116">
        <v>141</v>
      </c>
      <c r="P16" s="116">
        <v>90</v>
      </c>
      <c r="Q16" s="116">
        <v>215</v>
      </c>
      <c r="R16" s="116">
        <v>159</v>
      </c>
      <c r="S16" s="116">
        <v>123</v>
      </c>
      <c r="T16" s="116">
        <v>252</v>
      </c>
      <c r="U16" s="116">
        <v>87</v>
      </c>
      <c r="V16" s="116">
        <v>102</v>
      </c>
      <c r="W16" s="116">
        <v>237</v>
      </c>
      <c r="X16" s="116">
        <v>88</v>
      </c>
      <c r="Y16" s="116">
        <v>57</v>
      </c>
      <c r="Z16" s="116">
        <v>268</v>
      </c>
      <c r="AA16" s="116">
        <v>108</v>
      </c>
      <c r="AB16" s="116">
        <v>120</v>
      </c>
      <c r="AC16" s="116">
        <v>256</v>
      </c>
      <c r="AD16" s="116">
        <v>113</v>
      </c>
      <c r="AE16" s="116">
        <v>105</v>
      </c>
      <c r="AF16" s="116">
        <v>280</v>
      </c>
      <c r="AG16" s="116">
        <v>96</v>
      </c>
      <c r="AH16" s="116">
        <v>102</v>
      </c>
      <c r="AI16" s="116">
        <v>315</v>
      </c>
      <c r="AJ16" s="116">
        <v>252</v>
      </c>
      <c r="AK16" s="116">
        <v>96</v>
      </c>
      <c r="AL16" s="116">
        <v>158</v>
      </c>
      <c r="AM16" s="116">
        <f t="shared" si="0"/>
        <v>512</v>
      </c>
      <c r="AN16" s="116">
        <f t="shared" si="1"/>
        <v>421</v>
      </c>
      <c r="AO16" s="116">
        <v>252</v>
      </c>
      <c r="AP16" s="116">
        <f t="shared" si="2"/>
        <v>396</v>
      </c>
      <c r="AQ16" s="116">
        <f t="shared" si="3"/>
        <v>384</v>
      </c>
      <c r="AR16" s="116">
        <v>280</v>
      </c>
    </row>
    <row r="17" spans="1:44" ht="17.100000000000001" customHeight="1" thickBot="1" x14ac:dyDescent="0.25">
      <c r="A17" s="13"/>
      <c r="B17" s="66" t="s">
        <v>24</v>
      </c>
      <c r="C17" s="116">
        <v>7</v>
      </c>
      <c r="D17" s="116">
        <v>2</v>
      </c>
      <c r="E17" s="116">
        <v>5</v>
      </c>
      <c r="F17" s="116">
        <v>14</v>
      </c>
      <c r="G17" s="116">
        <v>3</v>
      </c>
      <c r="H17" s="116">
        <v>16</v>
      </c>
      <c r="I17" s="116">
        <v>9</v>
      </c>
      <c r="J17" s="116">
        <v>9</v>
      </c>
      <c r="K17" s="116">
        <v>16</v>
      </c>
      <c r="L17" s="116">
        <v>11</v>
      </c>
      <c r="M17" s="116">
        <v>5</v>
      </c>
      <c r="N17" s="116">
        <v>22</v>
      </c>
      <c r="O17" s="116">
        <v>14</v>
      </c>
      <c r="P17" s="116">
        <v>9</v>
      </c>
      <c r="Q17" s="116">
        <v>24</v>
      </c>
      <c r="R17" s="116">
        <v>13</v>
      </c>
      <c r="S17" s="116">
        <v>8</v>
      </c>
      <c r="T17" s="116">
        <v>29</v>
      </c>
      <c r="U17" s="116">
        <v>12</v>
      </c>
      <c r="V17" s="116">
        <v>13</v>
      </c>
      <c r="W17" s="116">
        <v>28</v>
      </c>
      <c r="X17" s="116">
        <v>5</v>
      </c>
      <c r="Y17" s="116">
        <v>3</v>
      </c>
      <c r="Z17" s="116">
        <v>30</v>
      </c>
      <c r="AA17" s="116">
        <v>6</v>
      </c>
      <c r="AB17" s="116">
        <v>7</v>
      </c>
      <c r="AC17" s="116">
        <v>29</v>
      </c>
      <c r="AD17" s="116">
        <v>9</v>
      </c>
      <c r="AE17" s="116">
        <v>14</v>
      </c>
      <c r="AF17" s="116">
        <v>24</v>
      </c>
      <c r="AG17" s="116">
        <v>8</v>
      </c>
      <c r="AH17" s="116">
        <v>5</v>
      </c>
      <c r="AI17" s="116">
        <v>24</v>
      </c>
      <c r="AJ17" s="116">
        <v>21</v>
      </c>
      <c r="AK17" s="116">
        <v>5</v>
      </c>
      <c r="AL17" s="116">
        <v>16</v>
      </c>
      <c r="AM17" s="116">
        <f t="shared" si="0"/>
        <v>47</v>
      </c>
      <c r="AN17" s="116">
        <f t="shared" si="1"/>
        <v>31</v>
      </c>
      <c r="AO17" s="116">
        <v>29</v>
      </c>
      <c r="AP17" s="116">
        <f t="shared" si="2"/>
        <v>32</v>
      </c>
      <c r="AQ17" s="116">
        <f t="shared" si="3"/>
        <v>37</v>
      </c>
      <c r="AR17" s="116">
        <v>24</v>
      </c>
    </row>
    <row r="18" spans="1:44" ht="17.100000000000001" customHeight="1" thickBot="1" x14ac:dyDescent="0.25">
      <c r="A18" s="13"/>
      <c r="B18" s="66" t="s">
        <v>10</v>
      </c>
      <c r="C18" s="116">
        <v>17</v>
      </c>
      <c r="D18" s="116">
        <v>5</v>
      </c>
      <c r="E18" s="116">
        <v>18</v>
      </c>
      <c r="F18" s="116">
        <v>19</v>
      </c>
      <c r="G18" s="116">
        <v>15</v>
      </c>
      <c r="H18" s="116">
        <v>22</v>
      </c>
      <c r="I18" s="116">
        <v>33</v>
      </c>
      <c r="J18" s="116">
        <v>21</v>
      </c>
      <c r="K18" s="116">
        <v>34</v>
      </c>
      <c r="L18" s="116">
        <v>32</v>
      </c>
      <c r="M18" s="116">
        <v>22</v>
      </c>
      <c r="N18" s="116">
        <v>43</v>
      </c>
      <c r="O18" s="116">
        <v>34</v>
      </c>
      <c r="P18" s="116">
        <v>25</v>
      </c>
      <c r="Q18" s="116">
        <v>51</v>
      </c>
      <c r="R18" s="116">
        <v>46</v>
      </c>
      <c r="S18" s="116">
        <v>33</v>
      </c>
      <c r="T18" s="116">
        <v>62</v>
      </c>
      <c r="U18" s="116">
        <v>24</v>
      </c>
      <c r="V18" s="116">
        <v>31</v>
      </c>
      <c r="W18" s="116">
        <v>53</v>
      </c>
      <c r="X18" s="116">
        <v>27</v>
      </c>
      <c r="Y18" s="116">
        <v>15</v>
      </c>
      <c r="Z18" s="116">
        <v>65</v>
      </c>
      <c r="AA18" s="116">
        <v>22</v>
      </c>
      <c r="AB18" s="116">
        <v>31</v>
      </c>
      <c r="AC18" s="116">
        <v>55</v>
      </c>
      <c r="AD18" s="116">
        <v>21</v>
      </c>
      <c r="AE18" s="116">
        <v>31</v>
      </c>
      <c r="AF18" s="116">
        <v>45</v>
      </c>
      <c r="AG18" s="116">
        <v>11</v>
      </c>
      <c r="AH18" s="116">
        <v>12</v>
      </c>
      <c r="AI18" s="116">
        <v>50</v>
      </c>
      <c r="AJ18" s="116">
        <v>36</v>
      </c>
      <c r="AK18" s="116">
        <v>20</v>
      </c>
      <c r="AL18" s="116">
        <v>22</v>
      </c>
      <c r="AM18" s="116">
        <f t="shared" si="0"/>
        <v>145</v>
      </c>
      <c r="AN18" s="116">
        <f t="shared" si="1"/>
        <v>101</v>
      </c>
      <c r="AO18" s="116">
        <v>62</v>
      </c>
      <c r="AP18" s="116">
        <f t="shared" si="2"/>
        <v>94</v>
      </c>
      <c r="AQ18" s="116">
        <f t="shared" si="3"/>
        <v>108</v>
      </c>
      <c r="AR18" s="116">
        <v>45</v>
      </c>
    </row>
    <row r="19" spans="1:44" ht="17.100000000000001" customHeight="1" thickBot="1" x14ac:dyDescent="0.25">
      <c r="A19" s="13"/>
      <c r="B19" s="66" t="s">
        <v>297</v>
      </c>
      <c r="C19" s="116">
        <v>51</v>
      </c>
      <c r="D19" s="116">
        <v>7</v>
      </c>
      <c r="E19" s="116">
        <v>51</v>
      </c>
      <c r="F19" s="116">
        <v>108</v>
      </c>
      <c r="G19" s="116">
        <v>35</v>
      </c>
      <c r="H19" s="116">
        <v>124</v>
      </c>
      <c r="I19" s="116">
        <v>100</v>
      </c>
      <c r="J19" s="116">
        <v>49</v>
      </c>
      <c r="K19" s="116">
        <v>176</v>
      </c>
      <c r="L19" s="116">
        <v>92</v>
      </c>
      <c r="M19" s="116">
        <v>65</v>
      </c>
      <c r="N19" s="116">
        <v>209</v>
      </c>
      <c r="O19" s="116">
        <v>111</v>
      </c>
      <c r="P19" s="116">
        <v>80</v>
      </c>
      <c r="Q19" s="116">
        <v>239</v>
      </c>
      <c r="R19" s="116">
        <v>137</v>
      </c>
      <c r="S19" s="116">
        <v>142</v>
      </c>
      <c r="T19" s="116">
        <v>231</v>
      </c>
      <c r="U19" s="116">
        <v>69</v>
      </c>
      <c r="V19" s="116">
        <v>72</v>
      </c>
      <c r="W19" s="116">
        <v>224</v>
      </c>
      <c r="X19" s="116">
        <v>80</v>
      </c>
      <c r="Y19" s="116">
        <v>42</v>
      </c>
      <c r="Z19" s="116">
        <v>261</v>
      </c>
      <c r="AA19" s="116">
        <v>87</v>
      </c>
      <c r="AB19" s="116">
        <v>88</v>
      </c>
      <c r="AC19" s="116">
        <v>260</v>
      </c>
      <c r="AD19" s="116">
        <v>85</v>
      </c>
      <c r="AE19" s="116">
        <v>104</v>
      </c>
      <c r="AF19" s="116">
        <v>235</v>
      </c>
      <c r="AG19" s="116">
        <v>59</v>
      </c>
      <c r="AH19" s="116">
        <v>77</v>
      </c>
      <c r="AI19" s="116">
        <v>215</v>
      </c>
      <c r="AJ19" s="116">
        <v>159</v>
      </c>
      <c r="AK19" s="116">
        <v>42</v>
      </c>
      <c r="AL19" s="116">
        <v>124</v>
      </c>
      <c r="AM19" s="116">
        <f t="shared" si="0"/>
        <v>440</v>
      </c>
      <c r="AN19" s="116">
        <f t="shared" si="1"/>
        <v>336</v>
      </c>
      <c r="AO19" s="116">
        <v>231</v>
      </c>
      <c r="AP19" s="116">
        <f t="shared" si="2"/>
        <v>321</v>
      </c>
      <c r="AQ19" s="116">
        <f t="shared" si="3"/>
        <v>306</v>
      </c>
      <c r="AR19" s="116">
        <v>235</v>
      </c>
    </row>
    <row r="20" spans="1:44" ht="17.100000000000001" customHeight="1" thickBot="1" x14ac:dyDescent="0.25">
      <c r="A20" s="13"/>
      <c r="B20" s="66" t="s">
        <v>298</v>
      </c>
      <c r="C20" s="116">
        <v>23</v>
      </c>
      <c r="D20" s="116">
        <v>3</v>
      </c>
      <c r="E20" s="116">
        <v>20</v>
      </c>
      <c r="F20" s="116">
        <v>19</v>
      </c>
      <c r="G20" s="116">
        <v>8</v>
      </c>
      <c r="H20" s="116">
        <v>29</v>
      </c>
      <c r="I20" s="116">
        <v>28</v>
      </c>
      <c r="J20" s="116">
        <v>10</v>
      </c>
      <c r="K20" s="116">
        <v>47</v>
      </c>
      <c r="L20" s="116">
        <v>12</v>
      </c>
      <c r="M20" s="116">
        <v>8</v>
      </c>
      <c r="N20" s="116">
        <v>52</v>
      </c>
      <c r="O20" s="116">
        <v>46</v>
      </c>
      <c r="P20" s="116">
        <v>19</v>
      </c>
      <c r="Q20" s="116">
        <v>79</v>
      </c>
      <c r="R20" s="116">
        <v>72</v>
      </c>
      <c r="S20" s="116">
        <v>38</v>
      </c>
      <c r="T20" s="116">
        <v>110</v>
      </c>
      <c r="U20" s="116">
        <v>18</v>
      </c>
      <c r="V20" s="116">
        <v>30</v>
      </c>
      <c r="W20" s="116">
        <v>88</v>
      </c>
      <c r="X20" s="116">
        <v>29</v>
      </c>
      <c r="Y20" s="116">
        <v>13</v>
      </c>
      <c r="Z20" s="116">
        <v>103</v>
      </c>
      <c r="AA20" s="116">
        <v>33</v>
      </c>
      <c r="AB20" s="116">
        <v>13</v>
      </c>
      <c r="AC20" s="116">
        <v>132</v>
      </c>
      <c r="AD20" s="116">
        <v>44</v>
      </c>
      <c r="AE20" s="116">
        <v>24</v>
      </c>
      <c r="AF20" s="116">
        <v>152</v>
      </c>
      <c r="AG20" s="116">
        <v>24</v>
      </c>
      <c r="AH20" s="116">
        <v>34</v>
      </c>
      <c r="AI20" s="116">
        <v>141</v>
      </c>
      <c r="AJ20" s="116">
        <v>42</v>
      </c>
      <c r="AK20" s="116">
        <v>11</v>
      </c>
      <c r="AL20" s="116">
        <v>29</v>
      </c>
      <c r="AM20" s="116">
        <f t="shared" si="0"/>
        <v>158</v>
      </c>
      <c r="AN20" s="116">
        <f t="shared" si="1"/>
        <v>75</v>
      </c>
      <c r="AO20" s="116">
        <v>110</v>
      </c>
      <c r="AP20" s="116">
        <f t="shared" si="2"/>
        <v>124</v>
      </c>
      <c r="AQ20" s="116">
        <f t="shared" si="3"/>
        <v>80</v>
      </c>
      <c r="AR20" s="116">
        <v>152</v>
      </c>
    </row>
    <row r="21" spans="1:44" ht="17.100000000000001" customHeight="1" thickBot="1" x14ac:dyDescent="0.25">
      <c r="A21" s="13"/>
      <c r="B21" s="66" t="s">
        <v>299</v>
      </c>
      <c r="C21" s="116">
        <v>38</v>
      </c>
      <c r="D21" s="116">
        <v>33</v>
      </c>
      <c r="E21" s="116">
        <v>44</v>
      </c>
      <c r="F21" s="116">
        <v>4</v>
      </c>
      <c r="G21" s="116">
        <v>1</v>
      </c>
      <c r="H21" s="116">
        <v>6</v>
      </c>
      <c r="I21" s="116">
        <v>5</v>
      </c>
      <c r="J21" s="116">
        <v>4</v>
      </c>
      <c r="K21" s="116">
        <v>7</v>
      </c>
      <c r="L21" s="116">
        <v>6</v>
      </c>
      <c r="M21" s="116">
        <v>5</v>
      </c>
      <c r="N21" s="116">
        <v>8</v>
      </c>
      <c r="O21" s="116">
        <v>4</v>
      </c>
      <c r="P21" s="116">
        <v>3</v>
      </c>
      <c r="Q21" s="116">
        <v>9</v>
      </c>
      <c r="R21" s="116">
        <v>2</v>
      </c>
      <c r="S21" s="116">
        <v>5</v>
      </c>
      <c r="T21" s="116">
        <v>6</v>
      </c>
      <c r="U21" s="116">
        <v>6</v>
      </c>
      <c r="V21" s="116">
        <v>3</v>
      </c>
      <c r="W21" s="116">
        <v>9</v>
      </c>
      <c r="X21" s="116">
        <v>3</v>
      </c>
      <c r="Y21" s="116">
        <v>2</v>
      </c>
      <c r="Z21" s="116">
        <v>10</v>
      </c>
      <c r="AA21" s="116">
        <v>3</v>
      </c>
      <c r="AB21" s="116">
        <v>3</v>
      </c>
      <c r="AC21" s="116">
        <v>10</v>
      </c>
      <c r="AD21" s="116">
        <v>5</v>
      </c>
      <c r="AE21" s="116">
        <v>10</v>
      </c>
      <c r="AF21" s="116">
        <v>5</v>
      </c>
      <c r="AG21" s="116">
        <v>1</v>
      </c>
      <c r="AH21" s="116">
        <v>5</v>
      </c>
      <c r="AI21" s="116">
        <v>1</v>
      </c>
      <c r="AJ21" s="116">
        <v>42</v>
      </c>
      <c r="AK21" s="116">
        <v>34</v>
      </c>
      <c r="AL21" s="116">
        <v>6</v>
      </c>
      <c r="AM21" s="116">
        <f t="shared" si="0"/>
        <v>17</v>
      </c>
      <c r="AN21" s="116">
        <f t="shared" si="1"/>
        <v>17</v>
      </c>
      <c r="AO21" s="116">
        <v>6</v>
      </c>
      <c r="AP21" s="116">
        <f t="shared" si="2"/>
        <v>17</v>
      </c>
      <c r="AQ21" s="116">
        <f t="shared" si="3"/>
        <v>18</v>
      </c>
      <c r="AR21" s="116">
        <v>5</v>
      </c>
    </row>
    <row r="22" spans="1:44" ht="17.100000000000001" customHeight="1" thickBot="1" x14ac:dyDescent="0.25">
      <c r="A22" s="13"/>
      <c r="B22" s="66" t="s">
        <v>58</v>
      </c>
      <c r="C22" s="116">
        <v>7</v>
      </c>
      <c r="D22" s="116">
        <v>1</v>
      </c>
      <c r="E22" s="116">
        <v>6</v>
      </c>
      <c r="F22" s="116">
        <v>20</v>
      </c>
      <c r="G22" s="116">
        <v>7</v>
      </c>
      <c r="H22" s="116">
        <v>19</v>
      </c>
      <c r="I22" s="116">
        <v>20</v>
      </c>
      <c r="J22" s="116">
        <v>21</v>
      </c>
      <c r="K22" s="116">
        <v>18</v>
      </c>
      <c r="L22" s="116">
        <v>17</v>
      </c>
      <c r="M22" s="116">
        <v>12</v>
      </c>
      <c r="N22" s="116">
        <v>23</v>
      </c>
      <c r="O22" s="116">
        <v>40</v>
      </c>
      <c r="P22" s="116">
        <v>12</v>
      </c>
      <c r="Q22" s="116">
        <v>50</v>
      </c>
      <c r="R22" s="116">
        <v>24</v>
      </c>
      <c r="S22" s="116">
        <v>43</v>
      </c>
      <c r="T22" s="116">
        <v>31</v>
      </c>
      <c r="U22" s="116">
        <v>25</v>
      </c>
      <c r="V22" s="116">
        <v>26</v>
      </c>
      <c r="W22" s="116">
        <v>30</v>
      </c>
      <c r="X22" s="116">
        <v>11</v>
      </c>
      <c r="Y22" s="116">
        <v>9</v>
      </c>
      <c r="Z22" s="116">
        <v>32</v>
      </c>
      <c r="AA22" s="116">
        <v>20</v>
      </c>
      <c r="AB22" s="116">
        <v>20</v>
      </c>
      <c r="AC22" s="116">
        <v>32</v>
      </c>
      <c r="AD22" s="116">
        <v>23</v>
      </c>
      <c r="AE22" s="116">
        <v>28</v>
      </c>
      <c r="AF22" s="116">
        <v>27</v>
      </c>
      <c r="AG22" s="116">
        <v>24</v>
      </c>
      <c r="AH22" s="116">
        <v>17</v>
      </c>
      <c r="AI22" s="116">
        <v>34</v>
      </c>
      <c r="AJ22" s="116">
        <v>27</v>
      </c>
      <c r="AK22" s="116">
        <v>8</v>
      </c>
      <c r="AL22" s="116">
        <v>19</v>
      </c>
      <c r="AM22" s="116">
        <f t="shared" si="0"/>
        <v>101</v>
      </c>
      <c r="AN22" s="116">
        <f t="shared" si="1"/>
        <v>88</v>
      </c>
      <c r="AO22" s="116">
        <v>31</v>
      </c>
      <c r="AP22" s="116">
        <f t="shared" si="2"/>
        <v>79</v>
      </c>
      <c r="AQ22" s="116">
        <f t="shared" si="3"/>
        <v>83</v>
      </c>
      <c r="AR22" s="116">
        <v>27</v>
      </c>
    </row>
    <row r="23" spans="1:44" ht="17.100000000000001" customHeight="1" thickBot="1" x14ac:dyDescent="0.25">
      <c r="A23" s="13"/>
      <c r="B23" s="66" t="s">
        <v>11</v>
      </c>
      <c r="C23" s="116">
        <v>3</v>
      </c>
      <c r="D23" s="116">
        <v>0</v>
      </c>
      <c r="E23" s="116">
        <v>3</v>
      </c>
      <c r="F23" s="116">
        <v>2</v>
      </c>
      <c r="G23" s="116">
        <v>2</v>
      </c>
      <c r="H23" s="116">
        <v>3</v>
      </c>
      <c r="I23" s="116">
        <v>2</v>
      </c>
      <c r="J23" s="116">
        <v>3</v>
      </c>
      <c r="K23" s="116">
        <v>2</v>
      </c>
      <c r="L23" s="116">
        <v>0</v>
      </c>
      <c r="M23" s="116">
        <v>1</v>
      </c>
      <c r="N23" s="116">
        <v>1</v>
      </c>
      <c r="O23" s="116">
        <v>2</v>
      </c>
      <c r="P23" s="116">
        <v>0</v>
      </c>
      <c r="Q23" s="116">
        <v>3</v>
      </c>
      <c r="R23" s="116">
        <v>9</v>
      </c>
      <c r="S23" s="116">
        <v>9</v>
      </c>
      <c r="T23" s="116">
        <v>3</v>
      </c>
      <c r="U23" s="116">
        <v>2</v>
      </c>
      <c r="V23" s="116">
        <v>1</v>
      </c>
      <c r="W23" s="116">
        <v>4</v>
      </c>
      <c r="X23" s="116">
        <v>1</v>
      </c>
      <c r="Y23" s="116">
        <v>2</v>
      </c>
      <c r="Z23" s="116">
        <v>3</v>
      </c>
      <c r="AA23" s="116">
        <v>3</v>
      </c>
      <c r="AB23" s="116">
        <v>1</v>
      </c>
      <c r="AC23" s="116">
        <v>5</v>
      </c>
      <c r="AD23" s="116">
        <v>2</v>
      </c>
      <c r="AE23" s="116">
        <v>1</v>
      </c>
      <c r="AF23" s="116">
        <v>6</v>
      </c>
      <c r="AG23" s="116">
        <v>2</v>
      </c>
      <c r="AH23" s="116">
        <v>4</v>
      </c>
      <c r="AI23" s="116">
        <v>4</v>
      </c>
      <c r="AJ23" s="116">
        <v>5</v>
      </c>
      <c r="AK23" s="116">
        <v>2</v>
      </c>
      <c r="AL23" s="116">
        <v>3</v>
      </c>
      <c r="AM23" s="116">
        <f t="shared" si="0"/>
        <v>13</v>
      </c>
      <c r="AN23" s="116">
        <f t="shared" si="1"/>
        <v>13</v>
      </c>
      <c r="AO23" s="116">
        <v>3</v>
      </c>
      <c r="AP23" s="116">
        <f t="shared" si="2"/>
        <v>8</v>
      </c>
      <c r="AQ23" s="116">
        <f t="shared" si="3"/>
        <v>5</v>
      </c>
      <c r="AR23" s="116">
        <v>6</v>
      </c>
    </row>
    <row r="24" spans="1:44" ht="17.100000000000001" customHeight="1" thickBot="1" x14ac:dyDescent="0.25">
      <c r="A24" s="13"/>
      <c r="B24" s="68" t="s">
        <v>25</v>
      </c>
      <c r="C24" s="117">
        <v>693</v>
      </c>
      <c r="D24" s="117">
        <v>156</v>
      </c>
      <c r="E24" s="122">
        <v>597</v>
      </c>
      <c r="F24" s="117">
        <v>1047</v>
      </c>
      <c r="G24" s="117">
        <v>482</v>
      </c>
      <c r="H24" s="122">
        <v>1124</v>
      </c>
      <c r="I24" s="122">
        <f t="shared" ref="I24:N24" si="4">SUM(I7:I23)</f>
        <v>901</v>
      </c>
      <c r="J24" s="122">
        <f t="shared" si="4"/>
        <v>647</v>
      </c>
      <c r="K24" s="122">
        <f t="shared" si="4"/>
        <v>1379</v>
      </c>
      <c r="L24" s="122">
        <f t="shared" si="4"/>
        <v>953</v>
      </c>
      <c r="M24" s="122">
        <f t="shared" si="4"/>
        <v>772</v>
      </c>
      <c r="N24" s="122">
        <f t="shared" si="4"/>
        <v>1555</v>
      </c>
      <c r="O24" s="122">
        <f>SUM(O7:O23)</f>
        <v>982</v>
      </c>
      <c r="P24" s="122">
        <f t="shared" ref="P24:Q24" si="5">SUM(P7:P23)</f>
        <v>634</v>
      </c>
      <c r="Q24" s="122">
        <f t="shared" si="5"/>
        <v>1896</v>
      </c>
      <c r="R24" s="122">
        <f>SUM(R7:R23)</f>
        <v>1181</v>
      </c>
      <c r="S24" s="122">
        <f t="shared" ref="S24:T24" si="6">SUM(S7:S23)</f>
        <v>909</v>
      </c>
      <c r="T24" s="122">
        <f t="shared" si="6"/>
        <v>2157</v>
      </c>
      <c r="U24" s="122">
        <f>SUM(U7:U23)</f>
        <v>792</v>
      </c>
      <c r="V24" s="122">
        <f t="shared" ref="V24:W24" si="7">SUM(V7:V23)</f>
        <v>717</v>
      </c>
      <c r="W24" s="122">
        <f t="shared" si="7"/>
        <v>2217</v>
      </c>
      <c r="X24" s="122">
        <f>SUM(X7:X23)</f>
        <v>757</v>
      </c>
      <c r="Y24" s="122">
        <f t="shared" ref="Y24:Z24" si="8">SUM(Y7:Y23)</f>
        <v>449</v>
      </c>
      <c r="Z24" s="122">
        <f t="shared" si="8"/>
        <v>2537</v>
      </c>
      <c r="AA24" s="122">
        <f>SUM(AA7:AA23)</f>
        <v>983</v>
      </c>
      <c r="AB24" s="122">
        <f t="shared" ref="AB24:AC24" si="9">SUM(AB7:AB23)</f>
        <v>770</v>
      </c>
      <c r="AC24" s="122">
        <f t="shared" si="9"/>
        <v>2742</v>
      </c>
      <c r="AD24" s="122">
        <f>SUM(AD7:AD23)</f>
        <v>914</v>
      </c>
      <c r="AE24" s="122">
        <f t="shared" ref="AE24:AF24" si="10">SUM(AE7:AE23)</f>
        <v>940</v>
      </c>
      <c r="AF24" s="122">
        <f t="shared" si="10"/>
        <v>2669</v>
      </c>
      <c r="AG24" s="122">
        <f>SUM(AG7:AG23)</f>
        <v>791</v>
      </c>
      <c r="AH24" s="122">
        <f t="shared" ref="AH24:AI24" si="11">SUM(AH7:AH23)</f>
        <v>866</v>
      </c>
      <c r="AI24" s="122">
        <f t="shared" si="11"/>
        <v>2635</v>
      </c>
      <c r="AJ24" s="122">
        <v>1740</v>
      </c>
      <c r="AK24" s="122">
        <v>638</v>
      </c>
      <c r="AL24" s="122">
        <v>1124</v>
      </c>
      <c r="AM24" s="122">
        <f t="shared" si="0"/>
        <v>4017</v>
      </c>
      <c r="AN24" s="122">
        <f t="shared" si="1"/>
        <v>2962</v>
      </c>
      <c r="AO24" s="122">
        <v>2157</v>
      </c>
      <c r="AP24" s="122">
        <f>SUM(AP7:AP23)</f>
        <v>3446</v>
      </c>
      <c r="AQ24" s="122">
        <f>SUM(AQ7:AQ23)</f>
        <v>2876</v>
      </c>
      <c r="AR24" s="122">
        <f>SUM(AR7:AR23)</f>
        <v>2669</v>
      </c>
    </row>
    <row r="25" spans="1:44" ht="14.25" x14ac:dyDescent="0.2">
      <c r="C25" s="124"/>
      <c r="D25" s="124"/>
      <c r="E25" s="124"/>
      <c r="F25" s="127"/>
      <c r="G25" s="124"/>
      <c r="H25" s="126"/>
      <c r="I25" s="124"/>
      <c r="J25" s="124"/>
      <c r="K25" s="124"/>
      <c r="L25" s="124"/>
      <c r="M25" s="124"/>
      <c r="N25" s="124"/>
      <c r="X25" s="115"/>
    </row>
    <row r="26" spans="1:44" x14ac:dyDescent="0.2">
      <c r="C26" s="115"/>
      <c r="D26" s="115"/>
      <c r="E26" s="115"/>
      <c r="F26" s="115"/>
      <c r="G26" s="115"/>
      <c r="H26" s="115"/>
      <c r="I26" s="115"/>
      <c r="J26" s="115"/>
      <c r="K26" s="115"/>
      <c r="L26" s="115"/>
      <c r="M26" s="115"/>
      <c r="N26" s="115"/>
      <c r="U26" s="115"/>
      <c r="X26" s="132"/>
      <c r="Y26" s="132"/>
      <c r="Z26" s="132"/>
      <c r="AL26" s="133"/>
    </row>
    <row r="28" spans="1:44" x14ac:dyDescent="0.2">
      <c r="AP28" s="114" t="s">
        <v>337</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282"/>
  <sheetViews>
    <sheetView zoomScaleNormal="100" workbookViewId="0">
      <selection activeCell="O174" sqref="O174"/>
    </sheetView>
  </sheetViews>
  <sheetFormatPr baseColWidth="10" defaultRowHeight="12.75" x14ac:dyDescent="0.2"/>
  <cols>
    <col min="1" max="1" width="9.85546875" style="13" customWidth="1"/>
    <col min="2" max="2" width="15.28515625" style="13" customWidth="1"/>
    <col min="3" max="3" width="15.570312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26</v>
      </c>
      <c r="D4" s="45" t="s">
        <v>124</v>
      </c>
      <c r="E4" s="45" t="s">
        <v>27</v>
      </c>
      <c r="F4" s="45" t="s">
        <v>125</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30</v>
      </c>
      <c r="C12" s="49">
        <v>33209</v>
      </c>
      <c r="D12" s="49">
        <v>45448</v>
      </c>
      <c r="E12" s="40">
        <f t="shared" si="0"/>
        <v>0.94159260991580918</v>
      </c>
      <c r="F12" s="40">
        <f t="shared" si="1"/>
        <v>0.56463662340344956</v>
      </c>
      <c r="G12" s="14"/>
      <c r="H12" s="14"/>
    </row>
    <row r="13" spans="2:9" ht="14.25" customHeight="1" thickBot="1" x14ac:dyDescent="0.25">
      <c r="B13" s="35" t="s">
        <v>32</v>
      </c>
      <c r="C13" s="47">
        <v>38510</v>
      </c>
      <c r="D13" s="47">
        <v>51771</v>
      </c>
      <c r="E13" s="39">
        <f t="shared" si="0"/>
        <v>0.95929788857796994</v>
      </c>
      <c r="F13" s="39">
        <f t="shared" si="1"/>
        <v>0.44801834811064806</v>
      </c>
      <c r="G13" s="14"/>
      <c r="H13" s="14"/>
    </row>
    <row r="14" spans="2:9" ht="14.25" customHeight="1" thickBot="1" x14ac:dyDescent="0.25">
      <c r="B14" s="36" t="s">
        <v>34</v>
      </c>
      <c r="C14" s="47">
        <v>35615</v>
      </c>
      <c r="D14" s="47">
        <v>47207</v>
      </c>
      <c r="E14" s="39">
        <f t="shared" si="0"/>
        <v>0.48371104815864024</v>
      </c>
      <c r="F14" s="39">
        <f t="shared" si="1"/>
        <v>8.8898115470671002E-2</v>
      </c>
      <c r="G14" s="14"/>
      <c r="H14" s="14"/>
    </row>
    <row r="15" spans="2:9" ht="14.25" customHeight="1" thickBot="1" x14ac:dyDescent="0.25">
      <c r="B15" s="37" t="s">
        <v>37</v>
      </c>
      <c r="C15" s="47">
        <v>31576</v>
      </c>
      <c r="D15" s="47">
        <v>39978</v>
      </c>
      <c r="E15" s="39">
        <f t="shared" si="0"/>
        <v>0.21180488928119123</v>
      </c>
      <c r="F15" s="39">
        <f t="shared" si="1"/>
        <v>0.1980221756068325</v>
      </c>
      <c r="G15" s="14"/>
      <c r="H15" s="14"/>
    </row>
    <row r="16" spans="2:9" ht="14.25" customHeight="1" thickBot="1" x14ac:dyDescent="0.25">
      <c r="B16" s="38" t="s">
        <v>39</v>
      </c>
      <c r="C16" s="49">
        <v>29678</v>
      </c>
      <c r="D16" s="49">
        <v>44720</v>
      </c>
      <c r="E16" s="40">
        <f t="shared" si="0"/>
        <v>-0.10632659821132825</v>
      </c>
      <c r="F16" s="40">
        <f t="shared" si="1"/>
        <v>-1.6018306636155607E-2</v>
      </c>
      <c r="G16" s="14"/>
      <c r="H16" s="14"/>
    </row>
    <row r="17" spans="2:8" ht="14.25" customHeight="1" thickBot="1" x14ac:dyDescent="0.25">
      <c r="B17" s="35" t="s">
        <v>43</v>
      </c>
      <c r="C17" s="47">
        <v>31192</v>
      </c>
      <c r="D17" s="47">
        <v>49437</v>
      </c>
      <c r="E17" s="39">
        <f t="shared" si="0"/>
        <v>-0.19002856400934823</v>
      </c>
      <c r="F17" s="39">
        <f t="shared" si="1"/>
        <v>-4.5083154661876339E-2</v>
      </c>
      <c r="G17" s="14"/>
      <c r="H17" s="14"/>
    </row>
    <row r="18" spans="2:8" ht="14.25" customHeight="1" thickBot="1" x14ac:dyDescent="0.25">
      <c r="B18" s="36" t="s">
        <v>51</v>
      </c>
      <c r="C18" s="47">
        <v>28131</v>
      </c>
      <c r="D18" s="47">
        <v>45558</v>
      </c>
      <c r="E18" s="39">
        <f t="shared" si="0"/>
        <v>-0.21013617857644251</v>
      </c>
      <c r="F18" s="39">
        <f t="shared" si="1"/>
        <v>-3.4931260194462688E-2</v>
      </c>
      <c r="G18" s="14"/>
      <c r="H18" s="14"/>
    </row>
    <row r="19" spans="2:8" ht="14.25" customHeight="1" thickBot="1" x14ac:dyDescent="0.25">
      <c r="B19" s="37" t="s">
        <v>63</v>
      </c>
      <c r="C19" s="47">
        <v>26080</v>
      </c>
      <c r="D19" s="47">
        <v>34229</v>
      </c>
      <c r="E19" s="39">
        <f t="shared" si="0"/>
        <v>-0.17405624524955662</v>
      </c>
      <c r="F19" s="39">
        <f t="shared" si="1"/>
        <v>-0.1438040922507379</v>
      </c>
      <c r="G19" s="14"/>
      <c r="H19" s="14"/>
    </row>
    <row r="20" spans="2:8" ht="14.25" customHeight="1" thickBot="1" x14ac:dyDescent="0.25">
      <c r="B20" s="38" t="s">
        <v>65</v>
      </c>
      <c r="C20" s="49">
        <v>26539</v>
      </c>
      <c r="D20" s="49">
        <v>39680</v>
      </c>
      <c r="E20" s="40">
        <f t="shared" si="0"/>
        <v>-0.10576858278859762</v>
      </c>
      <c r="F20" s="40">
        <f t="shared" si="1"/>
        <v>-0.11270125223613596</v>
      </c>
      <c r="G20" s="14"/>
      <c r="H20" s="14"/>
    </row>
    <row r="21" spans="2:8" ht="14.25" customHeight="1" thickBot="1" x14ac:dyDescent="0.25">
      <c r="B21" s="35" t="s">
        <v>68</v>
      </c>
      <c r="C21" s="47">
        <v>30429</v>
      </c>
      <c r="D21" s="47">
        <v>43166</v>
      </c>
      <c r="E21" s="39">
        <f t="shared" si="0"/>
        <v>-2.4461400359066427E-2</v>
      </c>
      <c r="F21" s="39">
        <f t="shared" si="1"/>
        <v>-0.12684831199304164</v>
      </c>
      <c r="G21" s="14"/>
    </row>
    <row r="22" spans="2:8" ht="14.25" customHeight="1" thickBot="1" x14ac:dyDescent="0.25">
      <c r="B22" s="36" t="s">
        <v>70</v>
      </c>
      <c r="C22" s="47">
        <v>28578</v>
      </c>
      <c r="D22" s="47">
        <v>40765</v>
      </c>
      <c r="E22" s="39">
        <f t="shared" si="0"/>
        <v>1.5889943478724539E-2</v>
      </c>
      <c r="F22" s="39">
        <f t="shared" si="1"/>
        <v>-0.1052065498924448</v>
      </c>
      <c r="G22" s="14"/>
    </row>
    <row r="23" spans="2:8" ht="14.25" customHeight="1" thickBot="1" x14ac:dyDescent="0.25">
      <c r="B23" s="37" t="s">
        <v>73</v>
      </c>
      <c r="C23" s="47">
        <v>28651</v>
      </c>
      <c r="D23" s="47">
        <v>32371</v>
      </c>
      <c r="E23" s="39">
        <f t="shared" si="0"/>
        <v>9.8581288343558282E-2</v>
      </c>
      <c r="F23" s="39">
        <f t="shared" si="1"/>
        <v>-5.428145724385755E-2</v>
      </c>
      <c r="G23" s="14"/>
    </row>
    <row r="24" spans="2:8" ht="14.25" customHeight="1" thickBot="1" x14ac:dyDescent="0.25">
      <c r="B24" s="38" t="s">
        <v>80</v>
      </c>
      <c r="C24" s="49">
        <v>29955</v>
      </c>
      <c r="D24" s="49">
        <v>37899</v>
      </c>
      <c r="E24" s="40">
        <f t="shared" si="0"/>
        <v>0.12871622894607934</v>
      </c>
      <c r="F24" s="40">
        <f t="shared" si="1"/>
        <v>-4.4884072580645161E-2</v>
      </c>
      <c r="G24" s="14"/>
    </row>
    <row r="25" spans="2:8" ht="14.25" customHeight="1" thickBot="1" x14ac:dyDescent="0.25">
      <c r="B25" s="35" t="s">
        <v>84</v>
      </c>
      <c r="C25" s="47">
        <v>33651</v>
      </c>
      <c r="D25" s="47">
        <v>40543</v>
      </c>
      <c r="E25" s="39">
        <f t="shared" si="0"/>
        <v>0.10588583259390713</v>
      </c>
      <c r="F25" s="39">
        <f t="shared" ref="F25:F41" si="2">+(D25-D21)/D21</f>
        <v>-6.0765417226520874E-2</v>
      </c>
      <c r="G25" s="14"/>
    </row>
    <row r="26" spans="2:8" ht="14.25" customHeight="1" thickBot="1" x14ac:dyDescent="0.25">
      <c r="B26" s="36" t="s">
        <v>91</v>
      </c>
      <c r="C26" s="47">
        <v>37243</v>
      </c>
      <c r="D26" s="47">
        <v>38655</v>
      </c>
      <c r="E26" s="39">
        <f t="shared" si="0"/>
        <v>0.30320526278955839</v>
      </c>
      <c r="F26" s="39">
        <f t="shared" si="2"/>
        <v>-5.1760088311051146E-2</v>
      </c>
      <c r="G26" s="14"/>
    </row>
    <row r="27" spans="2:8" ht="14.25" customHeight="1" thickBot="1" x14ac:dyDescent="0.25">
      <c r="B27" s="37" t="s">
        <v>97</v>
      </c>
      <c r="C27" s="47">
        <v>38384</v>
      </c>
      <c r="D27" s="47">
        <v>30949</v>
      </c>
      <c r="E27" s="39">
        <f t="shared" si="0"/>
        <v>0.33970891068374576</v>
      </c>
      <c r="F27" s="39">
        <f t="shared" si="2"/>
        <v>-4.3928207346081369E-2</v>
      </c>
      <c r="G27" s="14"/>
    </row>
    <row r="28" spans="2:8" ht="14.25" customHeight="1" thickBot="1" x14ac:dyDescent="0.25">
      <c r="B28" s="38" t="s">
        <v>99</v>
      </c>
      <c r="C28" s="49">
        <v>38126</v>
      </c>
      <c r="D28" s="49">
        <v>36500</v>
      </c>
      <c r="E28" s="40">
        <f t="shared" ref="E28:E41" si="3">+(C28-C24)/C24</f>
        <v>0.27277583041228509</v>
      </c>
      <c r="F28" s="40">
        <f t="shared" si="2"/>
        <v>-3.691390274149714E-2</v>
      </c>
      <c r="G28" s="14"/>
    </row>
    <row r="29" spans="2:8" ht="14.25" customHeight="1" thickBot="1" x14ac:dyDescent="0.25">
      <c r="B29" s="35" t="s">
        <v>105</v>
      </c>
      <c r="C29" s="47">
        <v>41878</v>
      </c>
      <c r="D29" s="47">
        <v>36407</v>
      </c>
      <c r="E29" s="39">
        <f t="shared" si="3"/>
        <v>0.24448010460313216</v>
      </c>
      <c r="F29" s="39">
        <f t="shared" si="2"/>
        <v>-0.10201514441457218</v>
      </c>
      <c r="G29" s="14"/>
    </row>
    <row r="30" spans="2:8" ht="14.25" customHeight="1" thickBot="1" x14ac:dyDescent="0.25">
      <c r="B30" s="36" t="s">
        <v>109</v>
      </c>
      <c r="C30" s="47">
        <v>39682</v>
      </c>
      <c r="D30" s="47">
        <v>40424</v>
      </c>
      <c r="E30" s="39">
        <f t="shared" si="3"/>
        <v>6.5488816690384768E-2</v>
      </c>
      <c r="F30" s="39">
        <f t="shared" si="2"/>
        <v>4.5763808045530978E-2</v>
      </c>
      <c r="G30" s="14"/>
    </row>
    <row r="31" spans="2:8" ht="14.25" customHeight="1" thickBot="1" x14ac:dyDescent="0.25">
      <c r="B31" s="37" t="s">
        <v>112</v>
      </c>
      <c r="C31" s="47">
        <v>33730</v>
      </c>
      <c r="D31" s="47">
        <v>30268</v>
      </c>
      <c r="E31" s="39">
        <f t="shared" si="3"/>
        <v>-0.12124843684868696</v>
      </c>
      <c r="F31" s="39">
        <f t="shared" si="2"/>
        <v>-2.200394196904585E-2</v>
      </c>
    </row>
    <row r="32" spans="2:8" ht="14.25" customHeight="1" thickBot="1" x14ac:dyDescent="0.25">
      <c r="B32" s="38" t="s">
        <v>114</v>
      </c>
      <c r="C32" s="49">
        <v>31506</v>
      </c>
      <c r="D32" s="49">
        <v>34154</v>
      </c>
      <c r="E32" s="40">
        <f t="shared" si="3"/>
        <v>-0.17363478990714998</v>
      </c>
      <c r="F32" s="40">
        <f t="shared" si="2"/>
        <v>-6.4273972602739732E-2</v>
      </c>
    </row>
    <row r="33" spans="2:6" ht="14.25" customHeight="1" thickBot="1" x14ac:dyDescent="0.25">
      <c r="B33" s="35" t="s">
        <v>118</v>
      </c>
      <c r="C33" s="47">
        <v>34327</v>
      </c>
      <c r="D33" s="47">
        <v>37617</v>
      </c>
      <c r="E33" s="39">
        <f t="shared" si="3"/>
        <v>-0.18030947036630213</v>
      </c>
      <c r="F33" s="39">
        <f t="shared" si="2"/>
        <v>3.3235366825061112E-2</v>
      </c>
    </row>
    <row r="34" spans="2:6" ht="14.25" customHeight="1" thickBot="1" x14ac:dyDescent="0.25">
      <c r="B34" s="36" t="s">
        <v>126</v>
      </c>
      <c r="C34" s="47">
        <v>29037</v>
      </c>
      <c r="D34" s="47">
        <v>32948</v>
      </c>
      <c r="E34" s="39">
        <f t="shared" si="3"/>
        <v>-0.26825764830401694</v>
      </c>
      <c r="F34" s="39">
        <f t="shared" si="2"/>
        <v>-0.18493963981792994</v>
      </c>
    </row>
    <row r="35" spans="2:6" ht="15" thickBot="1" x14ac:dyDescent="0.25">
      <c r="B35" s="37" t="s">
        <v>132</v>
      </c>
      <c r="C35" s="47">
        <v>27571</v>
      </c>
      <c r="D35" s="47">
        <v>27999</v>
      </c>
      <c r="E35" s="39">
        <f t="shared" si="3"/>
        <v>-0.18259709457456269</v>
      </c>
      <c r="F35" s="39">
        <f t="shared" si="2"/>
        <v>-7.4963657988634858E-2</v>
      </c>
    </row>
    <row r="36" spans="2:6" ht="15" thickBot="1" x14ac:dyDescent="0.25">
      <c r="B36" s="38" t="s">
        <v>136</v>
      </c>
      <c r="C36" s="49">
        <v>27278</v>
      </c>
      <c r="D36" s="49">
        <v>34299</v>
      </c>
      <c r="E36" s="40">
        <f t="shared" si="3"/>
        <v>-0.13419666095346919</v>
      </c>
      <c r="F36" s="40">
        <f t="shared" si="2"/>
        <v>4.2454763717280552E-3</v>
      </c>
    </row>
    <row r="37" spans="2:6" ht="15" thickBot="1" x14ac:dyDescent="0.25">
      <c r="B37" s="35" t="s">
        <v>139</v>
      </c>
      <c r="C37" s="47">
        <v>28755</v>
      </c>
      <c r="D37" s="47">
        <v>38621</v>
      </c>
      <c r="E37" s="39">
        <f t="shared" si="3"/>
        <v>-0.16232120488245405</v>
      </c>
      <c r="F37" s="39">
        <f t="shared" si="2"/>
        <v>2.6690060345056756E-2</v>
      </c>
    </row>
    <row r="38" spans="2:6" ht="15" thickBot="1" x14ac:dyDescent="0.25">
      <c r="B38" s="36" t="s">
        <v>145</v>
      </c>
      <c r="C38" s="47">
        <v>26417</v>
      </c>
      <c r="D38" s="47">
        <v>31470</v>
      </c>
      <c r="E38" s="39">
        <f t="shared" si="3"/>
        <v>-9.0229706925646594E-2</v>
      </c>
      <c r="F38" s="39">
        <f t="shared" si="2"/>
        <v>-4.4858565011533326E-2</v>
      </c>
    </row>
    <row r="39" spans="2:6" ht="15" thickBot="1" x14ac:dyDescent="0.25">
      <c r="B39" s="37" t="s">
        <v>147</v>
      </c>
      <c r="C39" s="47">
        <v>24957</v>
      </c>
      <c r="D39" s="47">
        <v>26018</v>
      </c>
      <c r="E39" s="39">
        <f t="shared" si="3"/>
        <v>-9.4809763882340137E-2</v>
      </c>
      <c r="F39" s="39">
        <f t="shared" si="2"/>
        <v>-7.0752526875959856E-2</v>
      </c>
    </row>
    <row r="40" spans="2:6" ht="15" thickBot="1" x14ac:dyDescent="0.25">
      <c r="B40" s="38" t="s">
        <v>151</v>
      </c>
      <c r="C40" s="49">
        <v>24328</v>
      </c>
      <c r="D40" s="49">
        <v>29112</v>
      </c>
      <c r="E40" s="40">
        <f t="shared" si="3"/>
        <v>-0.10814575848669257</v>
      </c>
      <c r="F40" s="40">
        <f t="shared" si="2"/>
        <v>-0.15122889880171433</v>
      </c>
    </row>
    <row r="41" spans="2:6" ht="15" thickBot="1" x14ac:dyDescent="0.25">
      <c r="B41" s="35" t="s">
        <v>154</v>
      </c>
      <c r="C41" s="47">
        <v>25182</v>
      </c>
      <c r="D41" s="47">
        <v>27945</v>
      </c>
      <c r="E41" s="39">
        <f t="shared" si="3"/>
        <v>-0.12425665101721439</v>
      </c>
      <c r="F41" s="39">
        <f t="shared" si="2"/>
        <v>-0.27642992154527329</v>
      </c>
    </row>
    <row r="42" spans="2:6" ht="15" thickBot="1" x14ac:dyDescent="0.25">
      <c r="B42" s="36" t="s">
        <v>157</v>
      </c>
      <c r="C42" s="47">
        <v>25866</v>
      </c>
      <c r="D42" s="47">
        <v>30682</v>
      </c>
      <c r="E42" s="39">
        <f t="shared" ref="E42:F47" si="4">+(C42-C38)/C38</f>
        <v>-2.0857780974372565E-2</v>
      </c>
      <c r="F42" s="39">
        <f t="shared" si="4"/>
        <v>-2.5039720368605019E-2</v>
      </c>
    </row>
    <row r="43" spans="2:6" ht="15" thickBot="1" x14ac:dyDescent="0.25">
      <c r="B43" s="37" t="s">
        <v>160</v>
      </c>
      <c r="C43" s="47">
        <v>23364</v>
      </c>
      <c r="D43" s="47">
        <v>24220</v>
      </c>
      <c r="E43" s="39">
        <f t="shared" si="4"/>
        <v>-6.3829787234042548E-2</v>
      </c>
      <c r="F43" s="39">
        <f t="shared" si="4"/>
        <v>-6.9106003536013524E-2</v>
      </c>
    </row>
    <row r="44" spans="2:6" ht="15" thickBot="1" x14ac:dyDescent="0.25">
      <c r="B44" s="38" t="s">
        <v>162</v>
      </c>
      <c r="C44" s="49">
        <v>24509</v>
      </c>
      <c r="D44" s="49">
        <v>29081</v>
      </c>
      <c r="E44" s="40">
        <f t="shared" si="4"/>
        <v>7.4399868464320945E-3</v>
      </c>
      <c r="F44" s="40">
        <f t="shared" si="4"/>
        <v>-1.0648529815883484E-3</v>
      </c>
    </row>
    <row r="45" spans="2:6" ht="15" thickBot="1" x14ac:dyDescent="0.25">
      <c r="B45" s="35" t="s">
        <v>167</v>
      </c>
      <c r="C45" s="47">
        <v>27166</v>
      </c>
      <c r="D45" s="47">
        <v>34041</v>
      </c>
      <c r="E45" s="39">
        <f t="shared" si="4"/>
        <v>7.8786434754983717E-2</v>
      </c>
      <c r="F45" s="39">
        <f t="shared" si="4"/>
        <v>0.21814278046162103</v>
      </c>
    </row>
    <row r="46" spans="2:6" ht="15" thickBot="1" x14ac:dyDescent="0.25">
      <c r="B46" s="36" t="s">
        <v>169</v>
      </c>
      <c r="C46" s="47">
        <f>+'Despidos presentados TSJ'!AR23</f>
        <v>25869</v>
      </c>
      <c r="D46" s="47">
        <f>+'Recl. cantidad TSJ'!AR23</f>
        <v>32047</v>
      </c>
      <c r="E46" s="39">
        <f t="shared" si="4"/>
        <v>1.1598237067965669E-4</v>
      </c>
      <c r="F46" s="39">
        <f t="shared" si="4"/>
        <v>4.4488625252591098E-2</v>
      </c>
    </row>
    <row r="47" spans="2:6" ht="15" thickBot="1" x14ac:dyDescent="0.25">
      <c r="B47" s="37" t="s">
        <v>172</v>
      </c>
      <c r="C47" s="47">
        <f>+'Despidos presentados TSJ'!AS23</f>
        <v>26101</v>
      </c>
      <c r="D47" s="47">
        <f>+'Recl. cantidad TSJ'!AS23</f>
        <v>26854</v>
      </c>
      <c r="E47" s="39">
        <f t="shared" si="4"/>
        <v>0.11714603663756207</v>
      </c>
      <c r="F47" s="39">
        <f t="shared" si="4"/>
        <v>0.10875309661436829</v>
      </c>
    </row>
    <row r="48" spans="2:6" ht="15" thickBot="1" x14ac:dyDescent="0.25">
      <c r="B48" s="38" t="s">
        <v>174</v>
      </c>
      <c r="C48" s="49">
        <f>+'Despidos presentados TSJ'!AT23</f>
        <v>25688</v>
      </c>
      <c r="D48" s="49">
        <f>+'Recl. cantidad TSJ'!AT23</f>
        <v>29408</v>
      </c>
      <c r="E48" s="40">
        <f t="shared" ref="E48:F57" si="5">+(C48-C44)/C44</f>
        <v>4.8104777836713047E-2</v>
      </c>
      <c r="F48" s="40">
        <f t="shared" si="5"/>
        <v>1.1244455142532925E-2</v>
      </c>
    </row>
    <row r="49" spans="2:6" ht="15" thickBot="1" x14ac:dyDescent="0.25">
      <c r="B49" s="35" t="s">
        <v>190</v>
      </c>
      <c r="C49" s="47">
        <f>+'Despidos presentados TSJ'!AU23</f>
        <v>27589</v>
      </c>
      <c r="D49" s="47">
        <f>+'Recl. cantidad TSJ'!AU23</f>
        <v>31392</v>
      </c>
      <c r="E49" s="39">
        <f t="shared" si="5"/>
        <v>1.5570934256055362E-2</v>
      </c>
      <c r="F49" s="39">
        <f t="shared" si="5"/>
        <v>-7.7817925442848324E-2</v>
      </c>
    </row>
    <row r="50" spans="2:6" ht="15" thickBot="1" x14ac:dyDescent="0.25">
      <c r="B50" s="36" t="s">
        <v>197</v>
      </c>
      <c r="C50" s="47">
        <f>+'Despidos presentados TSJ'!AV23</f>
        <v>25785</v>
      </c>
      <c r="D50" s="47">
        <f>+'Recl. cantidad TSJ'!AV23</f>
        <v>33573</v>
      </c>
      <c r="E50" s="39">
        <f t="shared" si="5"/>
        <v>-3.2471297692218486E-3</v>
      </c>
      <c r="F50" s="39">
        <f t="shared" si="5"/>
        <v>4.7617561706243955E-2</v>
      </c>
    </row>
    <row r="51" spans="2:6" ht="15" thickBot="1" x14ac:dyDescent="0.25">
      <c r="B51" s="37" t="s">
        <v>209</v>
      </c>
      <c r="C51" s="47">
        <f>+'Despidos presentados TSJ'!AW23</f>
        <v>26669</v>
      </c>
      <c r="D51" s="47">
        <f>+'Recl. cantidad TSJ'!AW23</f>
        <v>27761</v>
      </c>
      <c r="E51" s="39">
        <f t="shared" si="5"/>
        <v>2.1761618328799665E-2</v>
      </c>
      <c r="F51" s="39">
        <f t="shared" si="5"/>
        <v>3.3775229016161465E-2</v>
      </c>
    </row>
    <row r="52" spans="2:6" ht="15" thickBot="1" x14ac:dyDescent="0.25">
      <c r="B52" s="38" t="s">
        <v>239</v>
      </c>
      <c r="C52" s="49">
        <f>+'Despidos presentados TSJ'!AX23</f>
        <v>27251</v>
      </c>
      <c r="D52" s="49">
        <f>+'Recl. cantidad TSJ'!AX23</f>
        <v>31480</v>
      </c>
      <c r="E52" s="40">
        <f t="shared" si="5"/>
        <v>6.0845530987231389E-2</v>
      </c>
      <c r="F52" s="40">
        <f t="shared" si="5"/>
        <v>7.0457018498367788E-2</v>
      </c>
    </row>
    <row r="53" spans="2:6" ht="15" thickBot="1" x14ac:dyDescent="0.25">
      <c r="B53" s="41" t="s">
        <v>258</v>
      </c>
      <c r="C53" s="131">
        <f>+'Despidos presentados TSJ'!AY23</f>
        <v>29386</v>
      </c>
      <c r="D53" s="131">
        <f>+'Recl. cantidad TSJ'!AY23</f>
        <v>34020</v>
      </c>
      <c r="E53" s="39">
        <f t="shared" si="5"/>
        <v>6.513465511616949E-2</v>
      </c>
      <c r="F53" s="39">
        <f t="shared" si="5"/>
        <v>8.3715596330275227E-2</v>
      </c>
    </row>
    <row r="54" spans="2:6" ht="15" thickBot="1" x14ac:dyDescent="0.25">
      <c r="B54" s="41" t="s">
        <v>265</v>
      </c>
      <c r="C54" s="131">
        <f>+'Despidos presentados TSJ'!AZ23</f>
        <v>28121</v>
      </c>
      <c r="D54" s="131">
        <f>+'Recl. cantidad TSJ'!AZ23</f>
        <v>33623</v>
      </c>
      <c r="E54" s="39">
        <f t="shared" si="5"/>
        <v>9.0595307349234044E-2</v>
      </c>
      <c r="F54" s="39">
        <f t="shared" si="5"/>
        <v>1.4892919905876746E-3</v>
      </c>
    </row>
    <row r="55" spans="2:6" ht="15" thickBot="1" x14ac:dyDescent="0.25">
      <c r="B55" s="41" t="s">
        <v>273</v>
      </c>
      <c r="C55" s="131">
        <f>+'Despidos presentados TSJ'!BA23</f>
        <v>30981</v>
      </c>
      <c r="D55" s="131">
        <f>+'Recl. cantidad TSJ'!BA23</f>
        <v>28752</v>
      </c>
      <c r="E55" s="39">
        <f t="shared" si="5"/>
        <v>0.16168585248790732</v>
      </c>
      <c r="F55" s="39">
        <f t="shared" si="5"/>
        <v>3.5697561327041535E-2</v>
      </c>
    </row>
    <row r="56" spans="2:6" ht="15" thickBot="1" x14ac:dyDescent="0.25">
      <c r="B56" s="38" t="s">
        <v>281</v>
      </c>
      <c r="C56" s="49">
        <f>+'Despidos presentados TSJ'!BB23</f>
        <v>31561</v>
      </c>
      <c r="D56" s="49">
        <f>+'Recl. cantidad TSJ'!BB23</f>
        <v>34857</v>
      </c>
      <c r="E56" s="40">
        <f t="shared" si="5"/>
        <v>0.15815933360243661</v>
      </c>
      <c r="F56" s="40">
        <f t="shared" si="5"/>
        <v>0.10727445997458704</v>
      </c>
    </row>
    <row r="57" spans="2:6" ht="15" thickBot="1" x14ac:dyDescent="0.25">
      <c r="B57" s="41" t="s">
        <v>300</v>
      </c>
      <c r="C57" s="131">
        <f>+'Despidos presentados TSJ'!BC23</f>
        <v>30597</v>
      </c>
      <c r="D57" s="131">
        <f>+'Recl. cantidad TSJ'!BC23</f>
        <v>32408</v>
      </c>
      <c r="E57" s="39">
        <f t="shared" si="5"/>
        <v>4.1210100047641737E-2</v>
      </c>
      <c r="F57" s="39">
        <f t="shared" si="5"/>
        <v>-4.7383891828336272E-2</v>
      </c>
    </row>
    <row r="58" spans="2:6" ht="15" thickBot="1" x14ac:dyDescent="0.25">
      <c r="B58" s="41" t="s">
        <v>312</v>
      </c>
      <c r="C58" s="131">
        <f>+'Despidos presentados TSJ'!BD23</f>
        <v>27401</v>
      </c>
      <c r="D58" s="131">
        <f>+'Recl. cantidad TSJ'!BD23</f>
        <v>21297</v>
      </c>
      <c r="E58" s="39">
        <f t="shared" ref="E58:F61" si="6">+(C58-C54)/C54</f>
        <v>-2.5603641406777854E-2</v>
      </c>
      <c r="F58" s="39">
        <f t="shared" si="6"/>
        <v>-0.36659429557148382</v>
      </c>
    </row>
    <row r="59" spans="2:6" ht="15" thickBot="1" x14ac:dyDescent="0.25">
      <c r="B59" s="41" t="s">
        <v>314</v>
      </c>
      <c r="C59" s="131">
        <f>+'Despidos presentados TSJ'!BE23</f>
        <v>41597</v>
      </c>
      <c r="D59" s="131">
        <f>+'Recl. cantidad TSJ'!BE23</f>
        <v>32446</v>
      </c>
      <c r="E59" s="39">
        <f t="shared" si="6"/>
        <v>0.34266163132242344</v>
      </c>
      <c r="F59" s="39">
        <f t="shared" si="6"/>
        <v>0.12847801892042293</v>
      </c>
    </row>
    <row r="60" spans="2:6" ht="15" thickBot="1" x14ac:dyDescent="0.25">
      <c r="B60" s="38" t="s">
        <v>321</v>
      </c>
      <c r="C60" s="49">
        <f>+'Despidos presentados TSJ'!BF23</f>
        <v>29692</v>
      </c>
      <c r="D60" s="49">
        <f>+'Recl. cantidad TSJ'!BF23</f>
        <v>31906</v>
      </c>
      <c r="E60" s="40">
        <f t="shared" si="6"/>
        <v>-5.9218655936123694E-2</v>
      </c>
      <c r="F60" s="40">
        <f t="shared" si="6"/>
        <v>-8.466018303353702E-2</v>
      </c>
    </row>
    <row r="61" spans="2:6" ht="15" thickBot="1" x14ac:dyDescent="0.25">
      <c r="B61" s="41" t="s">
        <v>338</v>
      </c>
      <c r="C61" s="131">
        <f>+'Despidos presentados TSJ'!BG23</f>
        <v>34461</v>
      </c>
      <c r="D61" s="131">
        <f>+'Recl. cantidad TSJ'!BG23</f>
        <v>34356</v>
      </c>
      <c r="E61" s="39">
        <f t="shared" si="6"/>
        <v>0.12628689087165409</v>
      </c>
      <c r="F61" s="39">
        <f t="shared" si="6"/>
        <v>6.0108615156751422E-2</v>
      </c>
    </row>
    <row r="62" spans="2:6" ht="25.5" customHeight="1" x14ac:dyDescent="0.2">
      <c r="B62" s="16"/>
      <c r="C62" s="17"/>
      <c r="D62" s="17"/>
      <c r="E62" s="18"/>
      <c r="F62" s="18"/>
    </row>
    <row r="63" spans="2:6" ht="47.25" customHeight="1" x14ac:dyDescent="0.2">
      <c r="B63" s="19"/>
      <c r="C63" s="12"/>
      <c r="D63" s="12"/>
    </row>
    <row r="64" spans="2:6" x14ac:dyDescent="0.2">
      <c r="B64" s="20"/>
    </row>
    <row r="65" spans="2:15" ht="54.95" customHeight="1" x14ac:dyDescent="0.2">
      <c r="B65" s="43"/>
      <c r="C65" s="44" t="s">
        <v>165</v>
      </c>
      <c r="D65" s="45" t="s">
        <v>88</v>
      </c>
      <c r="E65" s="45" t="s">
        <v>87</v>
      </c>
      <c r="F65" s="45" t="s">
        <v>90</v>
      </c>
      <c r="G65" s="45" t="s">
        <v>7</v>
      </c>
      <c r="H65" s="45" t="s">
        <v>89</v>
      </c>
      <c r="I65" s="45" t="s">
        <v>107</v>
      </c>
      <c r="J65" s="45" t="s">
        <v>108</v>
      </c>
      <c r="L65" s="140" t="s">
        <v>166</v>
      </c>
      <c r="M65" s="141"/>
      <c r="N65" s="141"/>
      <c r="O65" s="141"/>
    </row>
    <row r="66" spans="2:15" ht="14.25" customHeight="1" thickBot="1" x14ac:dyDescent="0.25">
      <c r="B66" s="41" t="s">
        <v>0</v>
      </c>
      <c r="C66" s="46">
        <v>376</v>
      </c>
      <c r="D66" s="46">
        <v>1672</v>
      </c>
      <c r="E66" s="46">
        <v>93</v>
      </c>
      <c r="F66" s="46">
        <v>4170</v>
      </c>
      <c r="G66" s="42">
        <v>8.6705202312138727E-2</v>
      </c>
      <c r="H66" s="42">
        <v>0.31343283582089554</v>
      </c>
      <c r="I66" s="42">
        <v>-0.18421052631578946</v>
      </c>
      <c r="J66" s="42">
        <v>4.1198501872659173E-2</v>
      </c>
      <c r="L66" s="50"/>
      <c r="M66" s="33"/>
      <c r="N66" s="33"/>
      <c r="O66" s="33"/>
    </row>
    <row r="67" spans="2:15" ht="14.25" customHeight="1" thickBot="1" x14ac:dyDescent="0.25">
      <c r="B67" s="36" t="s">
        <v>1</v>
      </c>
      <c r="C67" s="47">
        <v>345</v>
      </c>
      <c r="D67" s="47">
        <v>1917</v>
      </c>
      <c r="E67" s="47">
        <v>101</v>
      </c>
      <c r="F67" s="47">
        <v>4336</v>
      </c>
      <c r="G67" s="39">
        <v>-0.13533834586466165</v>
      </c>
      <c r="H67" s="39">
        <v>0.57648026315789469</v>
      </c>
      <c r="I67" s="39">
        <v>0.5074626865671642</v>
      </c>
      <c r="J67" s="39">
        <v>0.26046511627906976</v>
      </c>
      <c r="L67" s="33"/>
      <c r="M67" s="33"/>
      <c r="N67" s="33"/>
      <c r="O67" s="33"/>
    </row>
    <row r="68" spans="2:15" ht="14.25" customHeight="1" thickBot="1" x14ac:dyDescent="0.25">
      <c r="B68" s="37" t="s">
        <v>2</v>
      </c>
      <c r="C68" s="47">
        <v>364</v>
      </c>
      <c r="D68" s="48">
        <v>903</v>
      </c>
      <c r="E68" s="48">
        <v>78</v>
      </c>
      <c r="F68" s="48">
        <v>3475</v>
      </c>
      <c r="G68" s="39">
        <v>0.35820895522388058</v>
      </c>
      <c r="H68" s="39">
        <v>0.28815977175463625</v>
      </c>
      <c r="I68" s="39">
        <v>0.25806451612903225</v>
      </c>
      <c r="J68" s="39">
        <v>0.20242214532871972</v>
      </c>
      <c r="L68" s="33"/>
      <c r="M68" s="33"/>
      <c r="N68" s="33"/>
      <c r="O68" s="33"/>
    </row>
    <row r="69" spans="2:15" ht="14.25" customHeight="1" thickBot="1" x14ac:dyDescent="0.25">
      <c r="B69" s="38" t="s">
        <v>3</v>
      </c>
      <c r="C69" s="49">
        <v>504</v>
      </c>
      <c r="D69" s="49">
        <v>1451</v>
      </c>
      <c r="E69" s="49">
        <v>108</v>
      </c>
      <c r="F69" s="49">
        <v>4202</v>
      </c>
      <c r="G69" s="40">
        <v>0.58695652173913049</v>
      </c>
      <c r="H69" s="40">
        <v>0.21227197346600332</v>
      </c>
      <c r="I69" s="40">
        <v>0.34146341463414637</v>
      </c>
      <c r="J69" s="40">
        <v>0.09</v>
      </c>
    </row>
    <row r="70" spans="2:15" ht="14.25" customHeight="1" thickBot="1" x14ac:dyDescent="0.25">
      <c r="B70" s="35" t="s">
        <v>4</v>
      </c>
      <c r="C70" s="47">
        <v>666</v>
      </c>
      <c r="D70" s="47">
        <v>1787</v>
      </c>
      <c r="E70" s="47">
        <v>137</v>
      </c>
      <c r="F70" s="47">
        <v>3838</v>
      </c>
      <c r="G70" s="39">
        <f t="shared" ref="G70:G109" si="7">+(C70-C66)/C66</f>
        <v>0.77127659574468088</v>
      </c>
      <c r="H70" s="39">
        <f t="shared" ref="H70:H109" si="8">+(D70-D66)/D66</f>
        <v>6.8779904306220094E-2</v>
      </c>
      <c r="I70" s="39">
        <f t="shared" ref="I70:I109" si="9">+(E70-E66)/E66</f>
        <v>0.4731182795698925</v>
      </c>
      <c r="J70" s="39">
        <f t="shared" ref="J70:J109" si="10">+(F70-F66)/F66</f>
        <v>-7.9616306954436444E-2</v>
      </c>
    </row>
    <row r="71" spans="2:15" ht="14.25" customHeight="1" thickBot="1" x14ac:dyDescent="0.25">
      <c r="B71" s="36" t="s">
        <v>5</v>
      </c>
      <c r="C71" s="47">
        <v>1066</v>
      </c>
      <c r="D71" s="47">
        <v>1916</v>
      </c>
      <c r="E71" s="47">
        <v>167</v>
      </c>
      <c r="F71" s="47">
        <v>4296</v>
      </c>
      <c r="G71" s="39">
        <f t="shared" si="7"/>
        <v>2.0898550724637683</v>
      </c>
      <c r="H71" s="39">
        <f t="shared" si="8"/>
        <v>-5.2164840897235261E-4</v>
      </c>
      <c r="I71" s="39">
        <f t="shared" si="9"/>
        <v>0.65346534653465349</v>
      </c>
      <c r="J71" s="39">
        <f t="shared" si="10"/>
        <v>-9.2250922509225092E-3</v>
      </c>
    </row>
    <row r="72" spans="2:15" ht="14.25" customHeight="1" thickBot="1" x14ac:dyDescent="0.25">
      <c r="B72" s="37" t="s">
        <v>6</v>
      </c>
      <c r="C72" s="47">
        <v>1252</v>
      </c>
      <c r="D72" s="47">
        <v>1686</v>
      </c>
      <c r="E72" s="47">
        <v>182</v>
      </c>
      <c r="F72" s="47">
        <v>3576</v>
      </c>
      <c r="G72" s="39">
        <f t="shared" si="7"/>
        <v>2.4395604395604398</v>
      </c>
      <c r="H72" s="39">
        <f t="shared" si="8"/>
        <v>0.86710963455149503</v>
      </c>
      <c r="I72" s="39">
        <f t="shared" si="9"/>
        <v>1.3333333333333333</v>
      </c>
      <c r="J72" s="39">
        <f t="shared" si="10"/>
        <v>2.906474820143885E-2</v>
      </c>
    </row>
    <row r="73" spans="2:15" ht="14.25" customHeight="1" thickBot="1" x14ac:dyDescent="0.25">
      <c r="B73" s="38" t="s">
        <v>30</v>
      </c>
      <c r="C73" s="49">
        <v>1829</v>
      </c>
      <c r="D73" s="49">
        <v>3938</v>
      </c>
      <c r="E73" s="49">
        <v>451</v>
      </c>
      <c r="F73" s="49">
        <v>4260</v>
      </c>
      <c r="G73" s="40">
        <f t="shared" si="7"/>
        <v>2.628968253968254</v>
      </c>
      <c r="H73" s="40">
        <f t="shared" si="8"/>
        <v>1.7139903514817367</v>
      </c>
      <c r="I73" s="40">
        <f t="shared" si="9"/>
        <v>3.175925925925926</v>
      </c>
      <c r="J73" s="40">
        <f t="shared" si="10"/>
        <v>1.3802950975725845E-2</v>
      </c>
    </row>
    <row r="74" spans="2:15" ht="14.25" customHeight="1" thickBot="1" x14ac:dyDescent="0.25">
      <c r="B74" s="35" t="s">
        <v>32</v>
      </c>
      <c r="C74" s="47">
        <v>2129</v>
      </c>
      <c r="D74" s="47">
        <v>5242</v>
      </c>
      <c r="E74" s="47">
        <v>380</v>
      </c>
      <c r="F74" s="47">
        <v>4633</v>
      </c>
      <c r="G74" s="39">
        <f t="shared" si="7"/>
        <v>2.1966966966966965</v>
      </c>
      <c r="H74" s="39">
        <f t="shared" si="8"/>
        <v>1.9334079462786793</v>
      </c>
      <c r="I74" s="39">
        <f t="shared" si="9"/>
        <v>1.7737226277372262</v>
      </c>
      <c r="J74" s="39">
        <f t="shared" si="10"/>
        <v>0.20713913496612818</v>
      </c>
    </row>
    <row r="75" spans="2:15" ht="14.25" customHeight="1" thickBot="1" x14ac:dyDescent="0.25">
      <c r="B75" s="36" t="s">
        <v>34</v>
      </c>
      <c r="C75" s="47">
        <v>2168</v>
      </c>
      <c r="D75" s="47">
        <v>6154</v>
      </c>
      <c r="E75" s="47">
        <v>476</v>
      </c>
      <c r="F75" s="47">
        <v>4836</v>
      </c>
      <c r="G75" s="39">
        <f t="shared" si="7"/>
        <v>1.0337711069418387</v>
      </c>
      <c r="H75" s="39">
        <f t="shared" si="8"/>
        <v>2.2118997912317329</v>
      </c>
      <c r="I75" s="39">
        <f t="shared" si="9"/>
        <v>1.8502994011976048</v>
      </c>
      <c r="J75" s="39">
        <f t="shared" si="10"/>
        <v>0.12569832402234637</v>
      </c>
    </row>
    <row r="76" spans="2:15" ht="14.25" customHeight="1" thickBot="1" x14ac:dyDescent="0.25">
      <c r="B76" s="37" t="s">
        <v>37</v>
      </c>
      <c r="C76" s="47">
        <v>1591</v>
      </c>
      <c r="D76" s="47">
        <v>3941</v>
      </c>
      <c r="E76" s="47">
        <v>303</v>
      </c>
      <c r="F76" s="47">
        <v>3942</v>
      </c>
      <c r="G76" s="39">
        <f t="shared" si="7"/>
        <v>0.27076677316293929</v>
      </c>
      <c r="H76" s="39">
        <f t="shared" si="8"/>
        <v>1.3374851720047449</v>
      </c>
      <c r="I76" s="39">
        <f t="shared" si="9"/>
        <v>0.6648351648351648</v>
      </c>
      <c r="J76" s="39">
        <f t="shared" si="10"/>
        <v>0.10234899328859061</v>
      </c>
    </row>
    <row r="77" spans="2:15" ht="14.25" customHeight="1" thickBot="1" x14ac:dyDescent="0.25">
      <c r="B77" s="38" t="s">
        <v>39</v>
      </c>
      <c r="C77" s="49">
        <v>1880</v>
      </c>
      <c r="D77" s="49">
        <v>5523</v>
      </c>
      <c r="E77" s="49">
        <v>381</v>
      </c>
      <c r="F77" s="49">
        <v>4332</v>
      </c>
      <c r="G77" s="40">
        <f t="shared" si="7"/>
        <v>2.7884089666484417E-2</v>
      </c>
      <c r="H77" s="40">
        <f t="shared" si="8"/>
        <v>0.40248857287963435</v>
      </c>
      <c r="I77" s="40">
        <f t="shared" si="9"/>
        <v>-0.15521064301552107</v>
      </c>
      <c r="J77" s="40">
        <f t="shared" si="10"/>
        <v>1.6901408450704224E-2</v>
      </c>
    </row>
    <row r="78" spans="2:15" ht="14.25" customHeight="1" thickBot="1" x14ac:dyDescent="0.25">
      <c r="B78" s="35" t="s">
        <v>43</v>
      </c>
      <c r="C78" s="47">
        <v>1901</v>
      </c>
      <c r="D78" s="47">
        <v>5350</v>
      </c>
      <c r="E78" s="47">
        <v>395</v>
      </c>
      <c r="F78" s="47">
        <v>4981</v>
      </c>
      <c r="G78" s="39">
        <f t="shared" si="7"/>
        <v>-0.10709253170502583</v>
      </c>
      <c r="H78" s="39">
        <f t="shared" si="8"/>
        <v>2.0602823349866461E-2</v>
      </c>
      <c r="I78" s="39">
        <f t="shared" si="9"/>
        <v>3.9473684210526314E-2</v>
      </c>
      <c r="J78" s="39">
        <f t="shared" si="10"/>
        <v>7.5113317504856461E-2</v>
      </c>
    </row>
    <row r="79" spans="2:15" ht="14.25" customHeight="1" thickBot="1" x14ac:dyDescent="0.25">
      <c r="B79" s="36" t="s">
        <v>51</v>
      </c>
      <c r="C79" s="47">
        <v>1819</v>
      </c>
      <c r="D79" s="47">
        <v>6089</v>
      </c>
      <c r="E79" s="47">
        <v>410</v>
      </c>
      <c r="F79" s="47">
        <v>4727</v>
      </c>
      <c r="G79" s="39">
        <f t="shared" si="7"/>
        <v>-0.1609778597785978</v>
      </c>
      <c r="H79" s="39">
        <f t="shared" si="8"/>
        <v>-1.0562235944101397E-2</v>
      </c>
      <c r="I79" s="39">
        <f t="shared" si="9"/>
        <v>-0.13865546218487396</v>
      </c>
      <c r="J79" s="39">
        <f t="shared" si="10"/>
        <v>-2.2539288668320927E-2</v>
      </c>
    </row>
    <row r="80" spans="2:15" ht="14.25" customHeight="1" thickBot="1" x14ac:dyDescent="0.25">
      <c r="B80" s="37" t="s">
        <v>63</v>
      </c>
      <c r="C80" s="47">
        <v>1558</v>
      </c>
      <c r="D80" s="47">
        <v>4486</v>
      </c>
      <c r="E80" s="47">
        <v>294</v>
      </c>
      <c r="F80" s="47">
        <v>3619</v>
      </c>
      <c r="G80" s="39">
        <f t="shared" si="7"/>
        <v>-2.0741671904462602E-2</v>
      </c>
      <c r="H80" s="39">
        <f t="shared" si="8"/>
        <v>0.13828977416899263</v>
      </c>
      <c r="I80" s="39">
        <f t="shared" si="9"/>
        <v>-2.9702970297029702E-2</v>
      </c>
      <c r="J80" s="39">
        <f t="shared" si="10"/>
        <v>-8.1938102486047687E-2</v>
      </c>
    </row>
    <row r="81" spans="2:10" ht="14.25" customHeight="1" thickBot="1" x14ac:dyDescent="0.25">
      <c r="B81" s="38" t="s">
        <v>65</v>
      </c>
      <c r="C81" s="49">
        <v>1858</v>
      </c>
      <c r="D81" s="49">
        <v>4544</v>
      </c>
      <c r="E81" s="49">
        <v>387</v>
      </c>
      <c r="F81" s="49">
        <v>4576</v>
      </c>
      <c r="G81" s="40">
        <f t="shared" si="7"/>
        <v>-1.1702127659574468E-2</v>
      </c>
      <c r="H81" s="40">
        <f t="shared" si="8"/>
        <v>-0.1772587361940974</v>
      </c>
      <c r="I81" s="40">
        <f t="shared" si="9"/>
        <v>1.5748031496062992E-2</v>
      </c>
      <c r="J81" s="40">
        <f t="shared" si="10"/>
        <v>5.6325023084025858E-2</v>
      </c>
    </row>
    <row r="82" spans="2:10" ht="14.25" customHeight="1" thickBot="1" x14ac:dyDescent="0.25">
      <c r="B82" s="35" t="s">
        <v>68</v>
      </c>
      <c r="C82" s="47">
        <v>2116</v>
      </c>
      <c r="D82" s="47">
        <v>5021</v>
      </c>
      <c r="E82" s="47">
        <v>361</v>
      </c>
      <c r="F82" s="47">
        <v>5143</v>
      </c>
      <c r="G82" s="39">
        <f t="shared" si="7"/>
        <v>0.11309836927932668</v>
      </c>
      <c r="H82" s="39">
        <f t="shared" si="8"/>
        <v>-6.149532710280374E-2</v>
      </c>
      <c r="I82" s="39">
        <f t="shared" si="9"/>
        <v>-8.6075949367088608E-2</v>
      </c>
      <c r="J82" s="39">
        <f t="shared" si="10"/>
        <v>3.2523589640634412E-2</v>
      </c>
    </row>
    <row r="83" spans="2:10" ht="14.25" customHeight="1" thickBot="1" x14ac:dyDescent="0.25">
      <c r="B83" s="36" t="s">
        <v>70</v>
      </c>
      <c r="C83" s="47">
        <v>1970</v>
      </c>
      <c r="D83" s="47">
        <v>5650</v>
      </c>
      <c r="E83" s="47">
        <v>397</v>
      </c>
      <c r="F83" s="47">
        <v>4874</v>
      </c>
      <c r="G83" s="39">
        <f t="shared" si="7"/>
        <v>8.3012644310060474E-2</v>
      </c>
      <c r="H83" s="39">
        <f t="shared" si="8"/>
        <v>-7.2097224503202495E-2</v>
      </c>
      <c r="I83" s="39">
        <f t="shared" si="9"/>
        <v>-3.1707317073170732E-2</v>
      </c>
      <c r="J83" s="39">
        <f t="shared" si="10"/>
        <v>3.1097947958536071E-2</v>
      </c>
    </row>
    <row r="84" spans="2:10" ht="14.25" customHeight="1" thickBot="1" x14ac:dyDescent="0.25">
      <c r="B84" s="37" t="s">
        <v>73</v>
      </c>
      <c r="C84" s="47">
        <v>1817</v>
      </c>
      <c r="D84" s="47">
        <v>4009</v>
      </c>
      <c r="E84" s="47">
        <v>334</v>
      </c>
      <c r="F84" s="47">
        <v>3969</v>
      </c>
      <c r="G84" s="39">
        <f t="shared" si="7"/>
        <v>0.1662387676508344</v>
      </c>
      <c r="H84" s="39">
        <f t="shared" si="8"/>
        <v>-0.10633080695497102</v>
      </c>
      <c r="I84" s="39">
        <f t="shared" si="9"/>
        <v>0.1360544217687075</v>
      </c>
      <c r="J84" s="39">
        <f t="shared" si="10"/>
        <v>9.6711798839458407E-2</v>
      </c>
    </row>
    <row r="85" spans="2:10" ht="14.25" customHeight="1" thickBot="1" x14ac:dyDescent="0.25">
      <c r="B85" s="38" t="s">
        <v>80</v>
      </c>
      <c r="C85" s="49">
        <v>2124</v>
      </c>
      <c r="D85" s="49">
        <v>5319</v>
      </c>
      <c r="E85" s="49">
        <v>427</v>
      </c>
      <c r="F85" s="49">
        <v>4724</v>
      </c>
      <c r="G85" s="40">
        <f t="shared" si="7"/>
        <v>0.14316469321851452</v>
      </c>
      <c r="H85" s="40">
        <f t="shared" si="8"/>
        <v>0.17055457746478872</v>
      </c>
      <c r="I85" s="40">
        <f t="shared" si="9"/>
        <v>0.10335917312661498</v>
      </c>
      <c r="J85" s="40">
        <f t="shared" si="10"/>
        <v>3.2342657342657344E-2</v>
      </c>
    </row>
    <row r="86" spans="2:10" ht="14.25" customHeight="1" thickBot="1" x14ac:dyDescent="0.25">
      <c r="B86" s="35" t="s">
        <v>84</v>
      </c>
      <c r="C86" s="47">
        <v>2541</v>
      </c>
      <c r="D86" s="47">
        <v>4599</v>
      </c>
      <c r="E86" s="47">
        <v>615</v>
      </c>
      <c r="F86" s="47">
        <v>5089</v>
      </c>
      <c r="G86" s="39">
        <f t="shared" si="7"/>
        <v>0.20085066162570889</v>
      </c>
      <c r="H86" s="39">
        <f t="shared" si="8"/>
        <v>-8.4047002589125674E-2</v>
      </c>
      <c r="I86" s="39">
        <f t="shared" si="9"/>
        <v>0.70360110803324105</v>
      </c>
      <c r="J86" s="39">
        <f t="shared" si="10"/>
        <v>-1.049970834143496E-2</v>
      </c>
    </row>
    <row r="87" spans="2:10" ht="14.25" customHeight="1" thickBot="1" x14ac:dyDescent="0.25">
      <c r="B87" s="36" t="s">
        <v>91</v>
      </c>
      <c r="C87" s="47">
        <v>2666</v>
      </c>
      <c r="D87" s="47">
        <v>4241</v>
      </c>
      <c r="E87" s="47">
        <v>694</v>
      </c>
      <c r="F87" s="47">
        <v>5319</v>
      </c>
      <c r="G87" s="39">
        <f t="shared" si="7"/>
        <v>0.35329949238578678</v>
      </c>
      <c r="H87" s="39">
        <f t="shared" si="8"/>
        <v>-0.24938053097345134</v>
      </c>
      <c r="I87" s="39">
        <f t="shared" si="9"/>
        <v>0.74811083123425692</v>
      </c>
      <c r="J87" s="39">
        <f t="shared" si="10"/>
        <v>9.1300779647107103E-2</v>
      </c>
    </row>
    <row r="88" spans="2:10" ht="14.25" customHeight="1" thickBot="1" x14ac:dyDescent="0.25">
      <c r="B88" s="37" t="s">
        <v>97</v>
      </c>
      <c r="C88" s="47">
        <v>2306</v>
      </c>
      <c r="D88" s="47">
        <v>2599</v>
      </c>
      <c r="E88" s="47">
        <v>528</v>
      </c>
      <c r="F88" s="47">
        <v>4401</v>
      </c>
      <c r="G88" s="39">
        <f t="shared" si="7"/>
        <v>0.26912493120528341</v>
      </c>
      <c r="H88" s="39">
        <f t="shared" si="8"/>
        <v>-0.35170865552506858</v>
      </c>
      <c r="I88" s="39">
        <f t="shared" si="9"/>
        <v>0.58083832335329344</v>
      </c>
      <c r="J88" s="39">
        <f t="shared" si="10"/>
        <v>0.10884353741496598</v>
      </c>
    </row>
    <row r="89" spans="2:10" ht="14.25" customHeight="1" thickBot="1" x14ac:dyDescent="0.25">
      <c r="B89" s="38" t="s">
        <v>99</v>
      </c>
      <c r="C89" s="49">
        <v>2777</v>
      </c>
      <c r="D89" s="49">
        <v>3968</v>
      </c>
      <c r="E89" s="49">
        <v>640</v>
      </c>
      <c r="F89" s="49">
        <v>6469</v>
      </c>
      <c r="G89" s="40">
        <f t="shared" si="7"/>
        <v>0.30743879472693031</v>
      </c>
      <c r="H89" s="40">
        <f t="shared" si="8"/>
        <v>-0.25399511186313217</v>
      </c>
      <c r="I89" s="40">
        <f t="shared" si="9"/>
        <v>0.49882903981264637</v>
      </c>
      <c r="J89" s="40">
        <f t="shared" si="10"/>
        <v>0.36939034716342084</v>
      </c>
    </row>
    <row r="90" spans="2:10" ht="14.25" customHeight="1" thickBot="1" x14ac:dyDescent="0.25">
      <c r="B90" s="35" t="s">
        <v>105</v>
      </c>
      <c r="C90" s="47">
        <v>3207</v>
      </c>
      <c r="D90" s="47">
        <v>3283</v>
      </c>
      <c r="E90" s="47">
        <v>639</v>
      </c>
      <c r="F90" s="47">
        <v>5476</v>
      </c>
      <c r="G90" s="39">
        <f t="shared" si="7"/>
        <v>0.26210153482880755</v>
      </c>
      <c r="H90" s="39">
        <f t="shared" si="8"/>
        <v>-0.28614916286149161</v>
      </c>
      <c r="I90" s="39">
        <f t="shared" si="9"/>
        <v>3.9024390243902439E-2</v>
      </c>
      <c r="J90" s="39">
        <f t="shared" si="10"/>
        <v>7.6046374533307134E-2</v>
      </c>
    </row>
    <row r="91" spans="2:10" ht="14.25" customHeight="1" thickBot="1" x14ac:dyDescent="0.25">
      <c r="B91" s="36" t="s">
        <v>109</v>
      </c>
      <c r="C91" s="47">
        <v>2973</v>
      </c>
      <c r="D91" s="47">
        <v>3592</v>
      </c>
      <c r="E91" s="47">
        <v>633</v>
      </c>
      <c r="F91" s="47">
        <v>6219</v>
      </c>
      <c r="G91" s="39">
        <f t="shared" si="7"/>
        <v>0.11515378844711177</v>
      </c>
      <c r="H91" s="39">
        <f t="shared" si="8"/>
        <v>-0.15302994576750767</v>
      </c>
      <c r="I91" s="39">
        <f t="shared" si="9"/>
        <v>-8.7896253602305477E-2</v>
      </c>
      <c r="J91" s="39">
        <f t="shared" si="10"/>
        <v>0.16920473773265651</v>
      </c>
    </row>
    <row r="92" spans="2:10" ht="14.25" customHeight="1" thickBot="1" x14ac:dyDescent="0.25">
      <c r="B92" s="37" t="s">
        <v>112</v>
      </c>
      <c r="C92" s="47">
        <v>2350</v>
      </c>
      <c r="D92" s="47">
        <v>2779</v>
      </c>
      <c r="E92" s="47">
        <v>491</v>
      </c>
      <c r="F92" s="47">
        <v>5628</v>
      </c>
      <c r="G92" s="39">
        <f t="shared" si="7"/>
        <v>1.9080659150043366E-2</v>
      </c>
      <c r="H92" s="39">
        <f t="shared" si="8"/>
        <v>6.9257406694882645E-2</v>
      </c>
      <c r="I92" s="39">
        <f t="shared" si="9"/>
        <v>-7.0075757575757569E-2</v>
      </c>
      <c r="J92" s="39">
        <f t="shared" si="10"/>
        <v>0.27880027266530333</v>
      </c>
    </row>
    <row r="93" spans="2:10" ht="14.25" customHeight="1" thickBot="1" x14ac:dyDescent="0.25">
      <c r="B93" s="38" t="s">
        <v>114</v>
      </c>
      <c r="C93" s="49">
        <v>2419</v>
      </c>
      <c r="D93" s="49">
        <v>3437</v>
      </c>
      <c r="E93" s="49">
        <v>628</v>
      </c>
      <c r="F93" s="49">
        <v>8742</v>
      </c>
      <c r="G93" s="40">
        <f t="shared" si="7"/>
        <v>-0.12891609650702196</v>
      </c>
      <c r="H93" s="40">
        <f t="shared" si="8"/>
        <v>-0.13382056451612903</v>
      </c>
      <c r="I93" s="40">
        <f t="shared" si="9"/>
        <v>-1.8749999999999999E-2</v>
      </c>
      <c r="J93" s="40">
        <f t="shared" si="10"/>
        <v>0.35136806307002627</v>
      </c>
    </row>
    <row r="94" spans="2:10" ht="14.25" customHeight="1" thickBot="1" x14ac:dyDescent="0.25">
      <c r="B94" s="35" t="s">
        <v>118</v>
      </c>
      <c r="C94" s="47">
        <v>2198</v>
      </c>
      <c r="D94" s="47">
        <v>3346</v>
      </c>
      <c r="E94" s="47">
        <v>487</v>
      </c>
      <c r="F94" s="47">
        <v>10696</v>
      </c>
      <c r="G94" s="39">
        <f t="shared" si="7"/>
        <v>-0.31462425943249145</v>
      </c>
      <c r="H94" s="39">
        <f t="shared" si="8"/>
        <v>1.9189765458422176E-2</v>
      </c>
      <c r="I94" s="39">
        <f t="shared" si="9"/>
        <v>-0.23787167449139279</v>
      </c>
      <c r="J94" s="51">
        <f t="shared" si="10"/>
        <v>0.9532505478451424</v>
      </c>
    </row>
    <row r="95" spans="2:10" ht="14.25" customHeight="1" thickBot="1" x14ac:dyDescent="0.25">
      <c r="B95" s="36" t="s">
        <v>126</v>
      </c>
      <c r="C95" s="47">
        <v>2133</v>
      </c>
      <c r="D95" s="47">
        <v>3419</v>
      </c>
      <c r="E95" s="47">
        <v>538</v>
      </c>
      <c r="F95" s="47">
        <v>10190</v>
      </c>
      <c r="G95" s="39">
        <f t="shared" si="7"/>
        <v>-0.28254288597376387</v>
      </c>
      <c r="H95" s="39">
        <f t="shared" si="8"/>
        <v>-4.8162583518930956E-2</v>
      </c>
      <c r="I95" s="39">
        <f t="shared" si="9"/>
        <v>-0.1500789889415482</v>
      </c>
      <c r="J95" s="39">
        <f t="shared" si="10"/>
        <v>0.63852709438816535</v>
      </c>
    </row>
    <row r="96" spans="2:10" ht="14.25" customHeight="1" thickBot="1" x14ac:dyDescent="0.25">
      <c r="B96" s="37" t="s">
        <v>132</v>
      </c>
      <c r="C96" s="47">
        <v>1843</v>
      </c>
      <c r="D96" s="47">
        <v>2459</v>
      </c>
      <c r="E96" s="47">
        <v>395</v>
      </c>
      <c r="F96" s="47">
        <v>9225</v>
      </c>
      <c r="G96" s="39">
        <f t="shared" si="7"/>
        <v>-0.21574468085106382</v>
      </c>
      <c r="H96" s="39">
        <f t="shared" si="8"/>
        <v>-0.11514933429291112</v>
      </c>
      <c r="I96" s="39">
        <f t="shared" si="9"/>
        <v>-0.1955193482688391</v>
      </c>
      <c r="J96" s="39">
        <f t="shared" si="10"/>
        <v>0.63912579957356075</v>
      </c>
    </row>
    <row r="97" spans="2:10" ht="14.25" customHeight="1" thickBot="1" x14ac:dyDescent="0.25">
      <c r="B97" s="38" t="s">
        <v>136</v>
      </c>
      <c r="C97" s="49">
        <v>1958</v>
      </c>
      <c r="D97" s="49">
        <v>2707</v>
      </c>
      <c r="E97" s="49">
        <v>361</v>
      </c>
      <c r="F97" s="49">
        <v>13158</v>
      </c>
      <c r="G97" s="40">
        <f t="shared" si="7"/>
        <v>-0.19057461761058289</v>
      </c>
      <c r="H97" s="40">
        <f t="shared" si="8"/>
        <v>-0.21239453011347106</v>
      </c>
      <c r="I97" s="40">
        <f t="shared" si="9"/>
        <v>-0.42515923566878983</v>
      </c>
      <c r="J97" s="40">
        <f t="shared" si="10"/>
        <v>0.50514756348661638</v>
      </c>
    </row>
    <row r="98" spans="2:10" ht="14.25" customHeight="1" thickBot="1" x14ac:dyDescent="0.25">
      <c r="B98" s="35" t="s">
        <v>139</v>
      </c>
      <c r="C98" s="47">
        <v>1718</v>
      </c>
      <c r="D98" s="47">
        <v>2600</v>
      </c>
      <c r="E98" s="47">
        <v>389</v>
      </c>
      <c r="F98" s="47">
        <v>14766</v>
      </c>
      <c r="G98" s="39">
        <f t="shared" si="7"/>
        <v>-0.2183803457688808</v>
      </c>
      <c r="H98" s="39">
        <f t="shared" si="8"/>
        <v>-0.22295277943813507</v>
      </c>
      <c r="I98" s="39">
        <f t="shared" si="9"/>
        <v>-0.20123203285420946</v>
      </c>
      <c r="J98" s="39">
        <f t="shared" si="10"/>
        <v>0.38051608077786087</v>
      </c>
    </row>
    <row r="99" spans="2:10" ht="13.5" customHeight="1" thickBot="1" x14ac:dyDescent="0.25">
      <c r="B99" s="36" t="s">
        <v>145</v>
      </c>
      <c r="C99" s="47">
        <v>1593</v>
      </c>
      <c r="D99" s="47">
        <v>2544</v>
      </c>
      <c r="E99" s="47">
        <v>292</v>
      </c>
      <c r="F99" s="47">
        <v>16037</v>
      </c>
      <c r="G99" s="39">
        <f t="shared" si="7"/>
        <v>-0.25316455696202533</v>
      </c>
      <c r="H99" s="39">
        <f t="shared" si="8"/>
        <v>-0.25592278443989469</v>
      </c>
      <c r="I99" s="39">
        <f t="shared" si="9"/>
        <v>-0.45724907063197023</v>
      </c>
      <c r="J99" s="39">
        <f t="shared" si="10"/>
        <v>0.57379784102060849</v>
      </c>
    </row>
    <row r="100" spans="2:10" ht="15" customHeight="1" thickBot="1" x14ac:dyDescent="0.25">
      <c r="B100" s="37" t="s">
        <v>147</v>
      </c>
      <c r="C100" s="47">
        <v>1451</v>
      </c>
      <c r="D100" s="47">
        <v>1718</v>
      </c>
      <c r="E100" s="47">
        <v>245</v>
      </c>
      <c r="F100" s="47">
        <v>14771</v>
      </c>
      <c r="G100" s="39">
        <f t="shared" si="7"/>
        <v>-0.21269669017905588</v>
      </c>
      <c r="H100" s="39">
        <f t="shared" si="8"/>
        <v>-0.3013420089467263</v>
      </c>
      <c r="I100" s="39">
        <f t="shared" si="9"/>
        <v>-0.379746835443038</v>
      </c>
      <c r="J100" s="39">
        <f t="shared" si="10"/>
        <v>0.60119241192411921</v>
      </c>
    </row>
    <row r="101" spans="2:10" ht="15" customHeight="1" thickBot="1" x14ac:dyDescent="0.25">
      <c r="B101" s="38" t="s">
        <v>151</v>
      </c>
      <c r="C101" s="49">
        <v>1526</v>
      </c>
      <c r="D101" s="49">
        <v>2304</v>
      </c>
      <c r="E101" s="49">
        <v>234</v>
      </c>
      <c r="F101" s="49">
        <v>12052</v>
      </c>
      <c r="G101" s="40">
        <f t="shared" si="7"/>
        <v>-0.22063329928498468</v>
      </c>
      <c r="H101" s="40">
        <f t="shared" si="8"/>
        <v>-0.14887329146656816</v>
      </c>
      <c r="I101" s="40">
        <f t="shared" si="9"/>
        <v>-0.35180055401662053</v>
      </c>
      <c r="J101" s="40">
        <f t="shared" si="10"/>
        <v>-8.4055327557379544E-2</v>
      </c>
    </row>
    <row r="102" spans="2:10" ht="15" customHeight="1" thickBot="1" x14ac:dyDescent="0.25">
      <c r="B102" s="35" t="s">
        <v>154</v>
      </c>
      <c r="C102" s="47">
        <v>1689</v>
      </c>
      <c r="D102" s="47">
        <v>2033</v>
      </c>
      <c r="E102" s="47">
        <v>232</v>
      </c>
      <c r="F102" s="47">
        <v>8105</v>
      </c>
      <c r="G102" s="39">
        <f t="shared" si="7"/>
        <v>-1.6880093131548313E-2</v>
      </c>
      <c r="H102" s="39">
        <f t="shared" si="8"/>
        <v>-0.21807692307692308</v>
      </c>
      <c r="I102" s="39">
        <f t="shared" si="9"/>
        <v>-0.40359897172236503</v>
      </c>
      <c r="J102" s="39">
        <f t="shared" si="10"/>
        <v>-0.45110388730868212</v>
      </c>
    </row>
    <row r="103" spans="2:10" ht="15" customHeight="1" thickBot="1" x14ac:dyDescent="0.25">
      <c r="B103" s="36" t="s">
        <v>157</v>
      </c>
      <c r="C103" s="47">
        <v>1847</v>
      </c>
      <c r="D103" s="47">
        <v>2137</v>
      </c>
      <c r="E103" s="47">
        <v>197</v>
      </c>
      <c r="F103" s="47">
        <v>9412</v>
      </c>
      <c r="G103" s="39">
        <f t="shared" si="7"/>
        <v>0.15944758317639673</v>
      </c>
      <c r="H103" s="39">
        <f t="shared" si="8"/>
        <v>-0.15998427672955975</v>
      </c>
      <c r="I103" s="39">
        <f t="shared" si="9"/>
        <v>-0.32534246575342468</v>
      </c>
      <c r="J103" s="39">
        <f t="shared" si="10"/>
        <v>-0.41310718962399451</v>
      </c>
    </row>
    <row r="104" spans="2:10" ht="15" customHeight="1" thickBot="1" x14ac:dyDescent="0.25">
      <c r="B104" s="37" t="s">
        <v>160</v>
      </c>
      <c r="C104" s="47">
        <v>1593</v>
      </c>
      <c r="D104" s="47">
        <v>1314</v>
      </c>
      <c r="E104" s="47">
        <v>156</v>
      </c>
      <c r="F104" s="47">
        <v>7826</v>
      </c>
      <c r="G104" s="39">
        <f t="shared" si="7"/>
        <v>9.7863542384562366E-2</v>
      </c>
      <c r="H104" s="39">
        <f t="shared" si="8"/>
        <v>-0.23515715948777649</v>
      </c>
      <c r="I104" s="39">
        <f t="shared" si="9"/>
        <v>-0.36326530612244901</v>
      </c>
      <c r="J104" s="39">
        <f t="shared" si="10"/>
        <v>-0.47017805158757026</v>
      </c>
    </row>
    <row r="105" spans="2:10" ht="15" customHeight="1" thickBot="1" x14ac:dyDescent="0.25">
      <c r="B105" s="38" t="s">
        <v>162</v>
      </c>
      <c r="C105" s="49">
        <v>1911</v>
      </c>
      <c r="D105" s="49">
        <v>1619</v>
      </c>
      <c r="E105" s="49">
        <v>158</v>
      </c>
      <c r="F105" s="49">
        <v>9287</v>
      </c>
      <c r="G105" s="40">
        <f t="shared" si="7"/>
        <v>0.25229357798165136</v>
      </c>
      <c r="H105" s="40">
        <f t="shared" si="8"/>
        <v>-0.29730902777777779</v>
      </c>
      <c r="I105" s="40">
        <f t="shared" si="9"/>
        <v>-0.3247863247863248</v>
      </c>
      <c r="J105" s="40">
        <f t="shared" si="10"/>
        <v>-0.22942250248921342</v>
      </c>
    </row>
    <row r="106" spans="2:10" ht="15" customHeight="1" thickBot="1" x14ac:dyDescent="0.25">
      <c r="B106" s="35" t="s">
        <v>167</v>
      </c>
      <c r="C106" s="47">
        <v>1937</v>
      </c>
      <c r="D106" s="47">
        <v>1780</v>
      </c>
      <c r="E106" s="47">
        <v>217</v>
      </c>
      <c r="F106" s="47">
        <v>10847</v>
      </c>
      <c r="G106" s="39">
        <f t="shared" si="7"/>
        <v>0.14683244523386618</v>
      </c>
      <c r="H106" s="39">
        <f t="shared" si="8"/>
        <v>-0.12444663059517953</v>
      </c>
      <c r="I106" s="39">
        <f t="shared" si="9"/>
        <v>-6.4655172413793108E-2</v>
      </c>
      <c r="J106" s="39">
        <f t="shared" si="10"/>
        <v>0.33830968537939543</v>
      </c>
    </row>
    <row r="107" spans="2:10" ht="15" customHeight="1" thickBot="1" x14ac:dyDescent="0.25">
      <c r="B107" s="36" t="s">
        <v>169</v>
      </c>
      <c r="C107" s="47">
        <f>+'Concursos presentados Jmer TSJ'!X23+'Concursos p.n. presentados TSJ '!H23</f>
        <v>2001</v>
      </c>
      <c r="D107" s="47">
        <v>1580</v>
      </c>
      <c r="E107" s="47">
        <v>192</v>
      </c>
      <c r="F107" s="47">
        <v>10299</v>
      </c>
      <c r="G107" s="39">
        <f t="shared" si="7"/>
        <v>8.337845154304277E-2</v>
      </c>
      <c r="H107" s="39">
        <f t="shared" si="8"/>
        <v>-0.26064576509124943</v>
      </c>
      <c r="I107" s="39">
        <f t="shared" si="9"/>
        <v>-2.5380710659898477E-2</v>
      </c>
      <c r="J107" s="39">
        <f t="shared" si="10"/>
        <v>9.4241393965150869E-2</v>
      </c>
    </row>
    <row r="108" spans="2:10" ht="15" customHeight="1" thickBot="1" x14ac:dyDescent="0.25">
      <c r="B108" s="37" t="s">
        <v>172</v>
      </c>
      <c r="C108" s="47">
        <f>+'Concursos presentados Jmer TSJ'!Y23+'Concursos p.n. presentados TSJ '!I23</f>
        <v>1645</v>
      </c>
      <c r="D108" s="47">
        <v>1117</v>
      </c>
      <c r="E108" s="47">
        <v>246</v>
      </c>
      <c r="F108" s="47">
        <v>9305</v>
      </c>
      <c r="G108" s="39">
        <f t="shared" si="7"/>
        <v>3.2642812303829254E-2</v>
      </c>
      <c r="H108" s="39">
        <f t="shared" si="8"/>
        <v>-0.14992389649923896</v>
      </c>
      <c r="I108" s="39">
        <f t="shared" si="9"/>
        <v>0.57692307692307687</v>
      </c>
      <c r="J108" s="39">
        <f t="shared" si="10"/>
        <v>0.18898543317147967</v>
      </c>
    </row>
    <row r="109" spans="2:10" ht="15" customHeight="1" thickBot="1" x14ac:dyDescent="0.25">
      <c r="B109" s="38" t="s">
        <v>174</v>
      </c>
      <c r="C109" s="49">
        <f>+'Concursos presentados Jmer TSJ'!Z23+'Concursos p.n. presentados TSJ '!J23</f>
        <v>2011</v>
      </c>
      <c r="D109" s="49">
        <v>1323</v>
      </c>
      <c r="E109" s="49">
        <v>190</v>
      </c>
      <c r="F109" s="49">
        <v>12276</v>
      </c>
      <c r="G109" s="40">
        <f t="shared" si="7"/>
        <v>5.2328623757195186E-2</v>
      </c>
      <c r="H109" s="40">
        <f t="shared" si="8"/>
        <v>-0.18282890673255095</v>
      </c>
      <c r="I109" s="40">
        <f t="shared" si="9"/>
        <v>0.20253164556962025</v>
      </c>
      <c r="J109" s="40">
        <f t="shared" si="10"/>
        <v>0.32184774415850115</v>
      </c>
    </row>
    <row r="110" spans="2:10" ht="15" customHeight="1" thickBot="1" x14ac:dyDescent="0.25">
      <c r="B110" s="35" t="s">
        <v>190</v>
      </c>
      <c r="C110" s="47">
        <f>+'Concursos presentados Jmer TSJ'!AA23+'Concursos p.n. presentados TSJ '!K23</f>
        <v>2162</v>
      </c>
      <c r="D110" s="47">
        <v>1377</v>
      </c>
      <c r="E110" s="47">
        <v>389</v>
      </c>
      <c r="F110" s="47">
        <v>13875</v>
      </c>
      <c r="G110" s="39">
        <f t="shared" ref="G110:J122" si="11">+(C110-C106)/C106</f>
        <v>0.11615900877645845</v>
      </c>
      <c r="H110" s="39">
        <f t="shared" si="11"/>
        <v>-0.22640449438202248</v>
      </c>
      <c r="I110" s="39">
        <f t="shared" si="11"/>
        <v>0.79262672811059909</v>
      </c>
      <c r="J110" s="39">
        <f t="shared" si="11"/>
        <v>0.27915552687378997</v>
      </c>
    </row>
    <row r="111" spans="2:10" ht="15" customHeight="1" thickBot="1" x14ac:dyDescent="0.25">
      <c r="B111" s="36" t="s">
        <v>197</v>
      </c>
      <c r="C111" s="47">
        <f>+'Concursos presentados Jmer TSJ'!AB23+'Concursos p.n. presentados TSJ '!L23</f>
        <v>2410</v>
      </c>
      <c r="D111" s="47">
        <v>1321</v>
      </c>
      <c r="E111" s="47">
        <v>179</v>
      </c>
      <c r="F111" s="47">
        <v>15660</v>
      </c>
      <c r="G111" s="39">
        <f t="shared" si="11"/>
        <v>0.20439780109945027</v>
      </c>
      <c r="H111" s="39">
        <f t="shared" si="11"/>
        <v>-0.16392405063291141</v>
      </c>
      <c r="I111" s="39">
        <f t="shared" si="11"/>
        <v>-6.7708333333333329E-2</v>
      </c>
      <c r="J111" s="39">
        <f t="shared" si="11"/>
        <v>0.52053597436644339</v>
      </c>
    </row>
    <row r="112" spans="2:10" ht="15" customHeight="1" thickBot="1" x14ac:dyDescent="0.25">
      <c r="B112" s="37" t="s">
        <v>209</v>
      </c>
      <c r="C112" s="47">
        <f>+'Concursos presentados Jmer TSJ'!AC23+'Concursos p.n. presentados TSJ '!M23</f>
        <v>1953</v>
      </c>
      <c r="D112" s="47">
        <v>848</v>
      </c>
      <c r="E112" s="47">
        <v>189</v>
      </c>
      <c r="F112" s="47">
        <v>14718</v>
      </c>
      <c r="G112" s="39">
        <f t="shared" si="11"/>
        <v>0.18723404255319148</v>
      </c>
      <c r="H112" s="39">
        <f t="shared" si="11"/>
        <v>-0.24082363473589974</v>
      </c>
      <c r="I112" s="39">
        <f t="shared" si="11"/>
        <v>-0.23170731707317074</v>
      </c>
      <c r="J112" s="39">
        <f t="shared" si="11"/>
        <v>0.58173025255239119</v>
      </c>
    </row>
    <row r="113" spans="2:12" ht="15" customHeight="1" thickBot="1" x14ac:dyDescent="0.25">
      <c r="B113" s="38" t="s">
        <v>239</v>
      </c>
      <c r="C113" s="49">
        <f>+'Concursos presentados Jmer TSJ'!AD23+'Concursos p.n. presentados TSJ '!N23</f>
        <v>2590</v>
      </c>
      <c r="D113" s="49">
        <v>1296</v>
      </c>
      <c r="E113" s="49">
        <v>159</v>
      </c>
      <c r="F113" s="49">
        <v>20326</v>
      </c>
      <c r="G113" s="40">
        <f t="shared" si="11"/>
        <v>0.28791645947289907</v>
      </c>
      <c r="H113" s="40">
        <f t="shared" si="11"/>
        <v>-2.0408163265306121E-2</v>
      </c>
      <c r="I113" s="40">
        <f t="shared" si="11"/>
        <v>-0.16315789473684211</v>
      </c>
      <c r="J113" s="40">
        <f t="shared" si="11"/>
        <v>0.65575105897686548</v>
      </c>
    </row>
    <row r="114" spans="2:12" ht="15" customHeight="1" thickBot="1" x14ac:dyDescent="0.25">
      <c r="B114" s="41" t="s">
        <v>258</v>
      </c>
      <c r="C114" s="131">
        <f>+'Total concursos TSJ'!O23</f>
        <v>2796</v>
      </c>
      <c r="D114" s="131">
        <v>1255</v>
      </c>
      <c r="E114" s="131">
        <v>202</v>
      </c>
      <c r="F114" s="131">
        <v>24253</v>
      </c>
      <c r="G114" s="39">
        <f t="shared" si="11"/>
        <v>0.29324699352451433</v>
      </c>
      <c r="H114" s="39">
        <f t="shared" si="11"/>
        <v>-8.8598402323892517E-2</v>
      </c>
      <c r="I114" s="39">
        <f t="shared" si="11"/>
        <v>-0.48071979434447298</v>
      </c>
      <c r="J114" s="39">
        <f t="shared" si="11"/>
        <v>0.74796396396396392</v>
      </c>
    </row>
    <row r="115" spans="2:12" ht="15" customHeight="1" thickBot="1" x14ac:dyDescent="0.25">
      <c r="B115" s="41" t="s">
        <v>265</v>
      </c>
      <c r="C115" s="131">
        <f>+'Total concursos TSJ'!P23</f>
        <v>2982</v>
      </c>
      <c r="D115" s="131">
        <v>1228</v>
      </c>
      <c r="E115" s="131">
        <v>186</v>
      </c>
      <c r="F115" s="131">
        <v>22041</v>
      </c>
      <c r="G115" s="39">
        <f t="shared" si="11"/>
        <v>0.23734439834024895</v>
      </c>
      <c r="H115" s="39">
        <f t="shared" si="11"/>
        <v>-7.0401211203633615E-2</v>
      </c>
      <c r="I115" s="39">
        <f t="shared" si="11"/>
        <v>3.9106145251396648E-2</v>
      </c>
      <c r="J115" s="39">
        <f t="shared" si="11"/>
        <v>0.40747126436781611</v>
      </c>
    </row>
    <row r="116" spans="2:12" ht="15" customHeight="1" thickBot="1" x14ac:dyDescent="0.25">
      <c r="B116" s="41" t="s">
        <v>273</v>
      </c>
      <c r="C116" s="131">
        <f>+'Total concursos TSJ'!Q23</f>
        <v>2719</v>
      </c>
      <c r="D116" s="131">
        <v>908</v>
      </c>
      <c r="E116" s="131">
        <v>155</v>
      </c>
      <c r="F116" s="131">
        <v>21650</v>
      </c>
      <c r="G116" s="39">
        <f t="shared" si="11"/>
        <v>0.39221710189452125</v>
      </c>
      <c r="H116" s="39">
        <f t="shared" si="11"/>
        <v>7.0754716981132074E-2</v>
      </c>
      <c r="I116" s="39">
        <f t="shared" si="11"/>
        <v>-0.17989417989417988</v>
      </c>
      <c r="J116" s="39">
        <f t="shared" si="11"/>
        <v>0.47098790596548445</v>
      </c>
    </row>
    <row r="117" spans="2:12" ht="15" customHeight="1" thickBot="1" x14ac:dyDescent="0.25">
      <c r="B117" s="38" t="s">
        <v>281</v>
      </c>
      <c r="C117" s="49">
        <f>+'Total concursos TSJ'!R23</f>
        <v>3534</v>
      </c>
      <c r="D117" s="49">
        <v>1167</v>
      </c>
      <c r="E117" s="49">
        <v>140</v>
      </c>
      <c r="F117" s="49">
        <v>28858</v>
      </c>
      <c r="G117" s="40">
        <f t="shared" si="11"/>
        <v>0.36447876447876448</v>
      </c>
      <c r="H117" s="40">
        <f t="shared" si="11"/>
        <v>-9.9537037037037035E-2</v>
      </c>
      <c r="I117" s="40">
        <f t="shared" si="11"/>
        <v>-0.11949685534591195</v>
      </c>
      <c r="J117" s="40">
        <f t="shared" si="11"/>
        <v>0.41975794548853684</v>
      </c>
    </row>
    <row r="118" spans="2:12" ht="15" customHeight="1" thickBot="1" x14ac:dyDescent="0.25">
      <c r="B118" s="41" t="s">
        <v>300</v>
      </c>
      <c r="C118" s="131">
        <f>+'Total concursos TSJ'!S23</f>
        <v>3274</v>
      </c>
      <c r="D118" s="131">
        <v>1088</v>
      </c>
      <c r="E118" s="131">
        <v>315</v>
      </c>
      <c r="F118" s="131">
        <v>24825</v>
      </c>
      <c r="G118" s="39">
        <f t="shared" si="11"/>
        <v>0.17095851216022889</v>
      </c>
      <c r="H118" s="39">
        <f t="shared" si="11"/>
        <v>-0.13306772908366535</v>
      </c>
      <c r="I118" s="39">
        <f t="shared" si="11"/>
        <v>0.55940594059405946</v>
      </c>
      <c r="J118" s="39">
        <f t="shared" si="11"/>
        <v>2.3584711169752196E-2</v>
      </c>
    </row>
    <row r="119" spans="2:12" ht="15" customHeight="1" thickBot="1" x14ac:dyDescent="0.25">
      <c r="B119" s="41" t="s">
        <v>312</v>
      </c>
      <c r="C119" s="131">
        <f>+'Total concursos TSJ'!T23</f>
        <v>2305</v>
      </c>
      <c r="D119" s="131">
        <v>671</v>
      </c>
      <c r="E119" s="131">
        <v>149</v>
      </c>
      <c r="F119" s="131">
        <v>13516</v>
      </c>
      <c r="G119" s="39">
        <f t="shared" si="11"/>
        <v>-0.22702883970489604</v>
      </c>
      <c r="H119" s="39">
        <f t="shared" si="11"/>
        <v>-0.45358306188925079</v>
      </c>
      <c r="I119" s="39">
        <f t="shared" si="11"/>
        <v>-0.19892473118279569</v>
      </c>
      <c r="J119" s="39">
        <f t="shared" si="11"/>
        <v>-0.38677918424753865</v>
      </c>
    </row>
    <row r="120" spans="2:12" ht="15" customHeight="1" thickBot="1" x14ac:dyDescent="0.25">
      <c r="B120" s="41" t="s">
        <v>314</v>
      </c>
      <c r="C120" s="131">
        <f>+'Total concursos TSJ'!U23</f>
        <v>3649</v>
      </c>
      <c r="D120" s="131">
        <v>1005</v>
      </c>
      <c r="E120" s="131">
        <v>151</v>
      </c>
      <c r="F120" s="131">
        <v>15237</v>
      </c>
      <c r="G120" s="39">
        <f t="shared" si="11"/>
        <v>0.34203751379183522</v>
      </c>
      <c r="H120" s="39">
        <f t="shared" si="11"/>
        <v>0.10682819383259912</v>
      </c>
      <c r="I120" s="39">
        <f t="shared" si="11"/>
        <v>-2.5806451612903226E-2</v>
      </c>
      <c r="J120" s="39">
        <f t="shared" si="11"/>
        <v>-0.29621247113163973</v>
      </c>
    </row>
    <row r="121" spans="2:12" ht="15" customHeight="1" thickBot="1" x14ac:dyDescent="0.25">
      <c r="B121" s="38" t="s">
        <v>321</v>
      </c>
      <c r="C121" s="49">
        <f>+'Total concursos TSJ'!V23</f>
        <v>4513</v>
      </c>
      <c r="D121" s="49">
        <v>1259</v>
      </c>
      <c r="E121" s="49">
        <v>239</v>
      </c>
      <c r="F121" s="49">
        <v>17156</v>
      </c>
      <c r="G121" s="40">
        <f t="shared" si="11"/>
        <v>0.27702320316921336</v>
      </c>
      <c r="H121" s="40">
        <f t="shared" si="11"/>
        <v>7.8834618680377042E-2</v>
      </c>
      <c r="I121" s="40">
        <f t="shared" si="11"/>
        <v>0.70714285714285718</v>
      </c>
      <c r="J121" s="40">
        <f t="shared" si="11"/>
        <v>-0.40550280684732137</v>
      </c>
    </row>
    <row r="122" spans="2:12" ht="15" customHeight="1" thickBot="1" x14ac:dyDescent="0.25">
      <c r="B122" s="41" t="s">
        <v>338</v>
      </c>
      <c r="C122" s="131">
        <f>+'Total concursos TSJ'!W23</f>
        <v>4925</v>
      </c>
      <c r="D122" s="131">
        <v>1073</v>
      </c>
      <c r="E122" s="131">
        <v>205</v>
      </c>
      <c r="F122" s="131">
        <v>14287</v>
      </c>
      <c r="G122" s="39">
        <f t="shared" si="11"/>
        <v>0.5042761148442273</v>
      </c>
      <c r="H122" s="39">
        <f t="shared" si="11"/>
        <v>-1.3786764705882353E-2</v>
      </c>
      <c r="I122" s="39">
        <f t="shared" si="11"/>
        <v>-0.34920634920634919</v>
      </c>
      <c r="J122" s="39">
        <f t="shared" si="11"/>
        <v>-0.42449144008056394</v>
      </c>
    </row>
    <row r="123" spans="2:12" ht="25.5" customHeight="1" x14ac:dyDescent="0.2">
      <c r="B123" s="20"/>
      <c r="C123" s="21"/>
      <c r="D123" s="21"/>
      <c r="E123" s="21"/>
      <c r="F123" s="20"/>
      <c r="G123" s="21"/>
      <c r="H123" s="22"/>
      <c r="I123" s="22"/>
      <c r="J123" s="22"/>
      <c r="K123" s="22"/>
      <c r="L123" s="22"/>
    </row>
    <row r="124" spans="2:12" ht="48" customHeight="1" x14ac:dyDescent="0.2">
      <c r="B124" s="19"/>
      <c r="C124" s="23"/>
      <c r="D124" s="23"/>
      <c r="E124" s="23"/>
      <c r="F124" s="24"/>
      <c r="G124" s="23"/>
      <c r="H124" s="22"/>
      <c r="I124" s="22"/>
      <c r="J124" s="22"/>
      <c r="K124" s="22"/>
      <c r="L124" s="22"/>
    </row>
    <row r="126" spans="2:12" ht="54.95" customHeight="1" x14ac:dyDescent="0.2">
      <c r="C126" s="45" t="s">
        <v>15</v>
      </c>
      <c r="D126" s="45" t="s">
        <v>48</v>
      </c>
      <c r="E126" s="45" t="s">
        <v>280</v>
      </c>
      <c r="F126" s="45" t="s">
        <v>16</v>
      </c>
      <c r="G126" s="45" t="s">
        <v>49</v>
      </c>
      <c r="H126" s="45" t="s">
        <v>171</v>
      </c>
    </row>
    <row r="127" spans="2:12" ht="14.25" customHeight="1" thickBot="1" x14ac:dyDescent="0.25">
      <c r="B127" s="41" t="s">
        <v>0</v>
      </c>
      <c r="C127" s="46">
        <v>5688</v>
      </c>
      <c r="D127" s="46">
        <v>117595</v>
      </c>
      <c r="E127" s="46"/>
      <c r="F127" s="42">
        <v>0.19596299411269974</v>
      </c>
      <c r="G127" s="42">
        <v>0.19596299411269974</v>
      </c>
      <c r="H127" s="42"/>
    </row>
    <row r="128" spans="2:12" ht="14.25" customHeight="1" thickBot="1" x14ac:dyDescent="0.25">
      <c r="B128" s="36" t="s">
        <v>1</v>
      </c>
      <c r="C128" s="47">
        <v>5935</v>
      </c>
      <c r="D128" s="47">
        <v>105562</v>
      </c>
      <c r="E128" s="47"/>
      <c r="F128" s="39">
        <v>0.2964176496286588</v>
      </c>
      <c r="G128" s="39">
        <v>0.2964176496286588</v>
      </c>
      <c r="H128" s="39"/>
    </row>
    <row r="129" spans="2:11" ht="14.25" customHeight="1" thickBot="1" x14ac:dyDescent="0.25">
      <c r="B129" s="37" t="s">
        <v>2</v>
      </c>
      <c r="C129" s="47">
        <v>5484</v>
      </c>
      <c r="D129" s="47">
        <v>82411</v>
      </c>
      <c r="E129" s="47"/>
      <c r="F129" s="39">
        <v>0.60491659350307292</v>
      </c>
      <c r="G129" s="39">
        <v>0.60491659350307292</v>
      </c>
      <c r="H129" s="39"/>
    </row>
    <row r="130" spans="2:11" ht="14.25" customHeight="1" thickBot="1" x14ac:dyDescent="0.25">
      <c r="B130" s="38" t="s">
        <v>3</v>
      </c>
      <c r="C130" s="49">
        <v>8836</v>
      </c>
      <c r="D130" s="49">
        <v>115031</v>
      </c>
      <c r="E130" s="49"/>
      <c r="F130" s="40">
        <v>0.81400123177992201</v>
      </c>
      <c r="G130" s="40">
        <v>0.81400123177992201</v>
      </c>
      <c r="H130" s="40"/>
    </row>
    <row r="131" spans="2:11" ht="14.25" customHeight="1" thickBot="1" x14ac:dyDescent="0.25">
      <c r="B131" s="41" t="s">
        <v>4</v>
      </c>
      <c r="C131" s="47">
        <v>11050</v>
      </c>
      <c r="D131" s="47">
        <v>121829</v>
      </c>
      <c r="E131" s="47"/>
      <c r="F131" s="39">
        <f t="shared" ref="F131:F183" si="12">+(C131-C127)/C127</f>
        <v>0.94268635724331928</v>
      </c>
      <c r="G131" s="39">
        <f t="shared" ref="G131:G183" si="13">+(D131-D127)/D127</f>
        <v>3.6004932182490755E-2</v>
      </c>
      <c r="H131" s="39"/>
    </row>
    <row r="132" spans="2:11" ht="14.25" customHeight="1" thickBot="1" x14ac:dyDescent="0.25">
      <c r="B132" s="36" t="s">
        <v>5</v>
      </c>
      <c r="C132" s="47">
        <v>12938</v>
      </c>
      <c r="D132" s="47">
        <v>168029</v>
      </c>
      <c r="E132" s="47"/>
      <c r="F132" s="39">
        <f t="shared" si="12"/>
        <v>1.179949452401011</v>
      </c>
      <c r="G132" s="39">
        <f t="shared" si="13"/>
        <v>0.59175650328716778</v>
      </c>
      <c r="H132" s="39"/>
    </row>
    <row r="133" spans="2:11" ht="14.25" customHeight="1" thickBot="1" x14ac:dyDescent="0.25">
      <c r="B133" s="37" t="s">
        <v>6</v>
      </c>
      <c r="C133" s="47">
        <v>13487</v>
      </c>
      <c r="D133" s="47">
        <v>141751</v>
      </c>
      <c r="E133" s="47"/>
      <c r="F133" s="39">
        <f t="shared" si="12"/>
        <v>1.4593362509117433</v>
      </c>
      <c r="G133" s="39">
        <f t="shared" si="13"/>
        <v>0.72004950795403522</v>
      </c>
      <c r="H133" s="39"/>
    </row>
    <row r="134" spans="2:11" ht="14.25" customHeight="1" thickBot="1" x14ac:dyDescent="0.25">
      <c r="B134" s="38" t="s">
        <v>30</v>
      </c>
      <c r="C134" s="49">
        <v>21211</v>
      </c>
      <c r="D134" s="49">
        <v>214367</v>
      </c>
      <c r="E134" s="49"/>
      <c r="F134" s="40">
        <f t="shared" si="12"/>
        <v>1.4005205975554549</v>
      </c>
      <c r="G134" s="40">
        <f t="shared" si="13"/>
        <v>0.86355851900791958</v>
      </c>
      <c r="H134" s="40"/>
    </row>
    <row r="135" spans="2:11" ht="14.25" customHeight="1" thickBot="1" x14ac:dyDescent="0.25">
      <c r="B135" s="41" t="s">
        <v>32</v>
      </c>
      <c r="C135" s="47">
        <v>23433</v>
      </c>
      <c r="D135" s="47">
        <v>207890</v>
      </c>
      <c r="E135" s="47"/>
      <c r="F135" s="39">
        <f t="shared" si="12"/>
        <v>1.120633484162896</v>
      </c>
      <c r="G135" s="39">
        <f t="shared" si="13"/>
        <v>0.70640816226021719</v>
      </c>
      <c r="H135" s="39"/>
      <c r="I135" s="25"/>
      <c r="K135" s="14"/>
    </row>
    <row r="136" spans="2:11" ht="14.25" customHeight="1" thickBot="1" x14ac:dyDescent="0.25">
      <c r="B136" s="36" t="s">
        <v>34</v>
      </c>
      <c r="C136" s="47">
        <v>23704</v>
      </c>
      <c r="D136" s="47">
        <v>216333</v>
      </c>
      <c r="E136" s="47"/>
      <c r="F136" s="39">
        <f t="shared" si="12"/>
        <v>0.8321224300510125</v>
      </c>
      <c r="G136" s="39">
        <f t="shared" si="13"/>
        <v>0.28747418600360652</v>
      </c>
      <c r="H136" s="39"/>
      <c r="I136" s="25"/>
      <c r="K136" s="14"/>
    </row>
    <row r="137" spans="2:11" ht="14.25" customHeight="1" thickBot="1" x14ac:dyDescent="0.25">
      <c r="B137" s="37" t="s">
        <v>37</v>
      </c>
      <c r="C137" s="47">
        <v>19241</v>
      </c>
      <c r="D137" s="47">
        <v>178421</v>
      </c>
      <c r="E137" s="47"/>
      <c r="F137" s="39">
        <f t="shared" si="12"/>
        <v>0.4266330540520501</v>
      </c>
      <c r="G137" s="39">
        <f t="shared" si="13"/>
        <v>0.25869306036641715</v>
      </c>
      <c r="H137" s="39"/>
      <c r="I137" s="25"/>
      <c r="K137" s="14"/>
    </row>
    <row r="138" spans="2:11" ht="14.25" customHeight="1" thickBot="1" x14ac:dyDescent="0.25">
      <c r="B138" s="38" t="s">
        <v>39</v>
      </c>
      <c r="C138" s="49">
        <v>26941</v>
      </c>
      <c r="D138" s="49">
        <v>254231</v>
      </c>
      <c r="E138" s="49"/>
      <c r="F138" s="40">
        <f t="shared" si="12"/>
        <v>0.27014285040780728</v>
      </c>
      <c r="G138" s="40">
        <f t="shared" si="13"/>
        <v>0.18596145862003013</v>
      </c>
      <c r="H138" s="40"/>
      <c r="I138" s="25"/>
      <c r="K138" s="14"/>
    </row>
    <row r="139" spans="2:11" ht="14.25" customHeight="1" thickBot="1" x14ac:dyDescent="0.25">
      <c r="B139" s="41" t="s">
        <v>43</v>
      </c>
      <c r="C139" s="47">
        <v>27597</v>
      </c>
      <c r="D139" s="47">
        <v>255528</v>
      </c>
      <c r="E139" s="47"/>
      <c r="F139" s="39">
        <f t="shared" si="12"/>
        <v>0.17769811803866342</v>
      </c>
      <c r="G139" s="39">
        <f t="shared" si="13"/>
        <v>0.22915003126653519</v>
      </c>
      <c r="H139" s="39"/>
      <c r="I139" s="25"/>
      <c r="K139" s="14"/>
    </row>
    <row r="140" spans="2:11" ht="14.25" customHeight="1" thickBot="1" x14ac:dyDescent="0.25">
      <c r="B140" s="36" t="s">
        <v>51</v>
      </c>
      <c r="C140" s="47">
        <v>24533</v>
      </c>
      <c r="D140" s="47">
        <v>238962</v>
      </c>
      <c r="E140" s="47"/>
      <c r="F140" s="39">
        <f t="shared" si="12"/>
        <v>3.4973000337495778E-2</v>
      </c>
      <c r="G140" s="39">
        <f t="shared" si="13"/>
        <v>0.10460262650635825</v>
      </c>
      <c r="H140" s="39"/>
      <c r="I140" s="25"/>
      <c r="K140" s="14"/>
    </row>
    <row r="141" spans="2:11" ht="14.25" customHeight="1" thickBot="1" x14ac:dyDescent="0.25">
      <c r="B141" s="37" t="s">
        <v>63</v>
      </c>
      <c r="C141" s="47">
        <v>19358</v>
      </c>
      <c r="D141" s="47">
        <v>177892</v>
      </c>
      <c r="E141" s="47"/>
      <c r="F141" s="39">
        <f t="shared" si="12"/>
        <v>6.0807650330024429E-3</v>
      </c>
      <c r="G141" s="39">
        <f t="shared" si="13"/>
        <v>-2.9648976297633124E-3</v>
      </c>
      <c r="H141" s="39"/>
      <c r="I141" s="25"/>
      <c r="K141" s="14"/>
    </row>
    <row r="142" spans="2:11" ht="14.25" customHeight="1" thickBot="1" x14ac:dyDescent="0.25">
      <c r="B142" s="38" t="s">
        <v>65</v>
      </c>
      <c r="C142" s="49">
        <v>22148</v>
      </c>
      <c r="D142" s="49">
        <v>222745</v>
      </c>
      <c r="E142" s="49"/>
      <c r="F142" s="40">
        <f t="shared" si="12"/>
        <v>-0.17790727886863889</v>
      </c>
      <c r="G142" s="40">
        <f t="shared" si="13"/>
        <v>-0.1238479965071136</v>
      </c>
      <c r="H142" s="40"/>
      <c r="I142" s="25"/>
      <c r="K142" s="14"/>
    </row>
    <row r="143" spans="2:11" ht="14.25" customHeight="1" thickBot="1" x14ac:dyDescent="0.25">
      <c r="B143" s="41" t="s">
        <v>68</v>
      </c>
      <c r="C143" s="47">
        <v>21737</v>
      </c>
      <c r="D143" s="47">
        <v>229355</v>
      </c>
      <c r="E143" s="47"/>
      <c r="F143" s="39">
        <f t="shared" si="12"/>
        <v>-0.21234192122332138</v>
      </c>
      <c r="G143" s="39">
        <f t="shared" si="13"/>
        <v>-0.10242713127328512</v>
      </c>
      <c r="H143" s="39"/>
      <c r="I143" s="25"/>
      <c r="K143" s="14"/>
    </row>
    <row r="144" spans="2:11" ht="14.25" customHeight="1" thickBot="1" x14ac:dyDescent="0.25">
      <c r="B144" s="36" t="s">
        <v>70</v>
      </c>
      <c r="C144" s="47">
        <v>20505</v>
      </c>
      <c r="D144" s="47">
        <v>212296</v>
      </c>
      <c r="E144" s="47"/>
      <c r="F144" s="39">
        <f t="shared" si="12"/>
        <v>-0.16418701341050829</v>
      </c>
      <c r="G144" s="39">
        <f t="shared" si="13"/>
        <v>-0.11159096425373072</v>
      </c>
      <c r="H144" s="39"/>
    </row>
    <row r="145" spans="2:9" ht="14.25" customHeight="1" thickBot="1" x14ac:dyDescent="0.25">
      <c r="B145" s="37" t="s">
        <v>73</v>
      </c>
      <c r="C145" s="47">
        <v>14861</v>
      </c>
      <c r="D145" s="47">
        <v>99713</v>
      </c>
      <c r="E145" s="47"/>
      <c r="F145" s="39">
        <f t="shared" si="12"/>
        <v>-0.23230705651410269</v>
      </c>
      <c r="G145" s="39">
        <f t="shared" si="13"/>
        <v>-0.43947451262563803</v>
      </c>
      <c r="H145" s="39"/>
    </row>
    <row r="146" spans="2:9" ht="14.25" customHeight="1" thickBot="1" x14ac:dyDescent="0.25">
      <c r="B146" s="38" t="s">
        <v>80</v>
      </c>
      <c r="C146" s="49">
        <v>20751</v>
      </c>
      <c r="D146" s="49">
        <v>142340</v>
      </c>
      <c r="E146" s="49"/>
      <c r="F146" s="40">
        <f t="shared" si="12"/>
        <v>-6.3075672746974898E-2</v>
      </c>
      <c r="G146" s="40">
        <f t="shared" si="13"/>
        <v>-0.36097331028754853</v>
      </c>
      <c r="H146" s="40"/>
    </row>
    <row r="147" spans="2:9" ht="14.25" customHeight="1" thickBot="1" x14ac:dyDescent="0.25">
      <c r="B147" s="41" t="s">
        <v>84</v>
      </c>
      <c r="C147" s="47">
        <v>24699</v>
      </c>
      <c r="D147" s="47">
        <v>171669</v>
      </c>
      <c r="E147" s="47"/>
      <c r="F147" s="39">
        <f t="shared" si="12"/>
        <v>0.13626535400469245</v>
      </c>
      <c r="G147" s="39">
        <f t="shared" si="13"/>
        <v>-0.25151402847114734</v>
      </c>
      <c r="H147" s="39"/>
    </row>
    <row r="148" spans="2:9" ht="14.25" customHeight="1" thickBot="1" x14ac:dyDescent="0.25">
      <c r="B148" s="36" t="s">
        <v>91</v>
      </c>
      <c r="C148" s="47">
        <v>23342</v>
      </c>
      <c r="D148" s="47">
        <v>172319</v>
      </c>
      <c r="E148" s="47"/>
      <c r="F148" s="39">
        <f t="shared" si="12"/>
        <v>0.13835649841502073</v>
      </c>
      <c r="G148" s="39">
        <f t="shared" si="13"/>
        <v>-0.18830783434450013</v>
      </c>
      <c r="H148" s="39"/>
    </row>
    <row r="149" spans="2:9" ht="14.25" customHeight="1" thickBot="1" x14ac:dyDescent="0.25">
      <c r="B149" s="37" t="s">
        <v>97</v>
      </c>
      <c r="C149" s="47">
        <v>19238</v>
      </c>
      <c r="D149" s="47">
        <v>139047</v>
      </c>
      <c r="E149" s="47"/>
      <c r="F149" s="39">
        <f t="shared" si="12"/>
        <v>0.29452930489199919</v>
      </c>
      <c r="G149" s="39">
        <f t="shared" si="13"/>
        <v>0.39447213502752898</v>
      </c>
      <c r="H149" s="39"/>
    </row>
    <row r="150" spans="2:9" ht="14.25" customHeight="1" thickBot="1" x14ac:dyDescent="0.25">
      <c r="B150" s="38" t="s">
        <v>99</v>
      </c>
      <c r="C150" s="49">
        <v>24343</v>
      </c>
      <c r="D150" s="49">
        <v>217100</v>
      </c>
      <c r="E150" s="49"/>
      <c r="F150" s="40">
        <f t="shared" si="12"/>
        <v>0.17310009156185244</v>
      </c>
      <c r="G150" s="40">
        <f t="shared" si="13"/>
        <v>0.5252213011100183</v>
      </c>
      <c r="H150" s="40"/>
      <c r="I150" s="25"/>
    </row>
    <row r="151" spans="2:9" ht="14.25" customHeight="1" thickBot="1" x14ac:dyDescent="0.25">
      <c r="B151" s="41" t="s">
        <v>105</v>
      </c>
      <c r="C151" s="47">
        <v>21272</v>
      </c>
      <c r="D151" s="47">
        <v>137260</v>
      </c>
      <c r="E151" s="47"/>
      <c r="F151" s="39">
        <f t="shared" si="12"/>
        <v>-0.13875055670270051</v>
      </c>
      <c r="G151" s="39">
        <f t="shared" si="13"/>
        <v>-0.20043805229831826</v>
      </c>
      <c r="H151" s="39"/>
      <c r="I151" s="25"/>
    </row>
    <row r="152" spans="2:9" ht="14.25" customHeight="1" thickBot="1" x14ac:dyDescent="0.25">
      <c r="B152" s="36" t="s">
        <v>109</v>
      </c>
      <c r="C152" s="47">
        <v>20323</v>
      </c>
      <c r="D152" s="47">
        <v>148525</v>
      </c>
      <c r="E152" s="47"/>
      <c r="F152" s="39">
        <f t="shared" si="12"/>
        <v>-0.12933767457801387</v>
      </c>
      <c r="G152" s="39">
        <f t="shared" si="13"/>
        <v>-0.13808111699812556</v>
      </c>
      <c r="H152" s="39"/>
      <c r="I152" s="25"/>
    </row>
    <row r="153" spans="2:9" ht="14.25" customHeight="1" thickBot="1" x14ac:dyDescent="0.25">
      <c r="B153" s="37" t="s">
        <v>112</v>
      </c>
      <c r="C153" s="47">
        <v>17009</v>
      </c>
      <c r="D153" s="47">
        <v>125943</v>
      </c>
      <c r="E153" s="47"/>
      <c r="F153" s="39">
        <f t="shared" si="12"/>
        <v>-0.11586443497245036</v>
      </c>
      <c r="G153" s="39">
        <f t="shared" si="13"/>
        <v>-9.4241515458801703E-2</v>
      </c>
      <c r="H153" s="39"/>
      <c r="I153" s="25"/>
    </row>
    <row r="154" spans="2:9" ht="14.25" customHeight="1" thickBot="1" x14ac:dyDescent="0.25">
      <c r="B154" s="38" t="s">
        <v>114</v>
      </c>
      <c r="C154" s="49">
        <v>24076</v>
      </c>
      <c r="D154" s="49">
        <v>151448</v>
      </c>
      <c r="E154" s="49"/>
      <c r="F154" s="40">
        <f t="shared" si="12"/>
        <v>-1.0968245491517068E-2</v>
      </c>
      <c r="G154" s="40">
        <f t="shared" si="13"/>
        <v>-0.30240442192538003</v>
      </c>
      <c r="H154" s="40"/>
      <c r="I154" s="25"/>
    </row>
    <row r="155" spans="2:9" ht="14.25" customHeight="1" thickBot="1" x14ac:dyDescent="0.25">
      <c r="B155" s="41" t="s">
        <v>118</v>
      </c>
      <c r="C155" s="47">
        <v>24226</v>
      </c>
      <c r="D155" s="47">
        <v>170973</v>
      </c>
      <c r="E155" s="47"/>
      <c r="F155" s="39">
        <f t="shared" si="12"/>
        <v>0.13886799548702519</v>
      </c>
      <c r="G155" s="39">
        <f t="shared" si="13"/>
        <v>0.24561416290252078</v>
      </c>
      <c r="H155" s="39"/>
      <c r="I155" s="25"/>
    </row>
    <row r="156" spans="2:9" ht="14.25" customHeight="1" thickBot="1" x14ac:dyDescent="0.25">
      <c r="B156" s="36" t="s">
        <v>126</v>
      </c>
      <c r="C156" s="47">
        <v>21178</v>
      </c>
      <c r="D156" s="47">
        <v>172648</v>
      </c>
      <c r="E156" s="47"/>
      <c r="F156" s="39">
        <f t="shared" si="12"/>
        <v>4.2070560448752646E-2</v>
      </c>
      <c r="G156" s="39">
        <f t="shared" si="13"/>
        <v>0.16241710149806429</v>
      </c>
      <c r="H156" s="39"/>
      <c r="I156" s="25"/>
    </row>
    <row r="157" spans="2:9" ht="14.25" customHeight="1" thickBot="1" x14ac:dyDescent="0.25">
      <c r="B157" s="37" t="s">
        <v>132</v>
      </c>
      <c r="C157" s="47">
        <v>16767</v>
      </c>
      <c r="D157" s="47">
        <v>144262</v>
      </c>
      <c r="E157" s="47"/>
      <c r="F157" s="39">
        <f t="shared" si="12"/>
        <v>-1.4227761773178905E-2</v>
      </c>
      <c r="G157" s="39">
        <f t="shared" si="13"/>
        <v>0.14545468981999793</v>
      </c>
      <c r="H157" s="39"/>
      <c r="I157" s="25"/>
    </row>
    <row r="158" spans="2:9" ht="14.25" customHeight="1" thickBot="1" x14ac:dyDescent="0.25">
      <c r="B158" s="38" t="s">
        <v>136</v>
      </c>
      <c r="C158" s="49">
        <v>18578</v>
      </c>
      <c r="D158" s="49">
        <v>169174</v>
      </c>
      <c r="E158" s="49"/>
      <c r="F158" s="40">
        <f t="shared" si="12"/>
        <v>-0.2283601927230437</v>
      </c>
      <c r="G158" s="40">
        <f t="shared" si="13"/>
        <v>0.11704347366752944</v>
      </c>
      <c r="H158" s="40"/>
      <c r="I158" s="25"/>
    </row>
    <row r="159" spans="2:9" ht="14.25" customHeight="1" thickBot="1" x14ac:dyDescent="0.25">
      <c r="B159" s="41" t="s">
        <v>139</v>
      </c>
      <c r="C159" s="47">
        <v>20201</v>
      </c>
      <c r="D159" s="47">
        <v>166433</v>
      </c>
      <c r="E159" s="47"/>
      <c r="F159" s="39">
        <f t="shared" si="12"/>
        <v>-0.16614381243292331</v>
      </c>
      <c r="G159" s="39">
        <f t="shared" si="13"/>
        <v>-2.6553900323442882E-2</v>
      </c>
      <c r="H159" s="39"/>
      <c r="I159" s="25"/>
    </row>
    <row r="160" spans="2:9" ht="14.25" customHeight="1" thickBot="1" x14ac:dyDescent="0.25">
      <c r="B160" s="36" t="s">
        <v>145</v>
      </c>
      <c r="C160" s="47">
        <v>17414</v>
      </c>
      <c r="D160" s="47">
        <v>169612</v>
      </c>
      <c r="E160" s="47"/>
      <c r="F160" s="39">
        <f t="shared" si="12"/>
        <v>-0.17773160827273585</v>
      </c>
      <c r="G160" s="39">
        <f t="shared" si="13"/>
        <v>-1.7584912654649922E-2</v>
      </c>
      <c r="H160" s="39"/>
      <c r="I160" s="25"/>
    </row>
    <row r="161" spans="2:9" ht="14.25" customHeight="1" thickBot="1" x14ac:dyDescent="0.25">
      <c r="B161" s="37" t="s">
        <v>147</v>
      </c>
      <c r="C161" s="47">
        <v>14735</v>
      </c>
      <c r="D161" s="47">
        <v>158859</v>
      </c>
      <c r="E161" s="47"/>
      <c r="F161" s="39">
        <f t="shared" si="12"/>
        <v>-0.12119043358978947</v>
      </c>
      <c r="G161" s="39">
        <f t="shared" si="13"/>
        <v>0.1011839569671847</v>
      </c>
      <c r="H161" s="39"/>
      <c r="I161" s="25"/>
    </row>
    <row r="162" spans="2:9" ht="14.25" customHeight="1" thickBot="1" x14ac:dyDescent="0.25">
      <c r="B162" s="38" t="s">
        <v>151</v>
      </c>
      <c r="C162" s="49">
        <v>15785</v>
      </c>
      <c r="D162" s="49">
        <v>159890</v>
      </c>
      <c r="E162" s="49"/>
      <c r="F162" s="40">
        <f t="shared" si="12"/>
        <v>-0.15033911077618689</v>
      </c>
      <c r="G162" s="40">
        <f t="shared" si="13"/>
        <v>-5.4878409211817421E-2</v>
      </c>
      <c r="H162" s="40"/>
      <c r="I162" s="25"/>
    </row>
    <row r="163" spans="2:9" ht="14.25" customHeight="1" thickBot="1" x14ac:dyDescent="0.25">
      <c r="B163" s="41" t="s">
        <v>154</v>
      </c>
      <c r="C163" s="47">
        <v>14205</v>
      </c>
      <c r="D163" s="47">
        <v>130680</v>
      </c>
      <c r="E163" s="47">
        <v>393</v>
      </c>
      <c r="F163" s="39">
        <f t="shared" si="12"/>
        <v>-0.29681698925795752</v>
      </c>
      <c r="G163" s="39">
        <f t="shared" si="13"/>
        <v>-0.21481917648543258</v>
      </c>
      <c r="H163" s="39"/>
      <c r="I163" s="25"/>
    </row>
    <row r="164" spans="2:9" ht="14.25" customHeight="1" thickBot="1" x14ac:dyDescent="0.25">
      <c r="B164" s="36" t="s">
        <v>157</v>
      </c>
      <c r="C164" s="47">
        <v>14385</v>
      </c>
      <c r="D164" s="47">
        <v>154860</v>
      </c>
      <c r="E164" s="47">
        <v>358</v>
      </c>
      <c r="F164" s="39">
        <f t="shared" si="12"/>
        <v>-0.17394050763753302</v>
      </c>
      <c r="G164" s="39">
        <f t="shared" si="13"/>
        <v>-8.6974978185505744E-2</v>
      </c>
      <c r="H164" s="39"/>
      <c r="I164" s="25"/>
    </row>
    <row r="165" spans="2:9" ht="14.25" customHeight="1" thickBot="1" x14ac:dyDescent="0.25">
      <c r="B165" s="37" t="s">
        <v>160</v>
      </c>
      <c r="C165" s="47">
        <v>9094</v>
      </c>
      <c r="D165" s="47">
        <v>115269</v>
      </c>
      <c r="E165" s="47">
        <v>335</v>
      </c>
      <c r="F165" s="39">
        <f t="shared" si="12"/>
        <v>-0.38282999660671868</v>
      </c>
      <c r="G165" s="39">
        <f t="shared" si="13"/>
        <v>-0.2743942741676581</v>
      </c>
      <c r="H165" s="39"/>
      <c r="I165" s="25"/>
    </row>
    <row r="166" spans="2:9" ht="14.25" customHeight="1" thickBot="1" x14ac:dyDescent="0.25">
      <c r="B166" s="38" t="s">
        <v>162</v>
      </c>
      <c r="C166" s="49">
        <v>10726</v>
      </c>
      <c r="D166" s="49">
        <v>136245</v>
      </c>
      <c r="E166" s="49">
        <v>493</v>
      </c>
      <c r="F166" s="40">
        <f t="shared" si="12"/>
        <v>-0.32049414000633514</v>
      </c>
      <c r="G166" s="40">
        <f t="shared" si="13"/>
        <v>-0.14788291950716118</v>
      </c>
      <c r="H166" s="40"/>
      <c r="I166" s="25"/>
    </row>
    <row r="167" spans="2:9" ht="14.25" customHeight="1" thickBot="1" x14ac:dyDescent="0.25">
      <c r="B167" s="41" t="s">
        <v>167</v>
      </c>
      <c r="C167" s="47">
        <v>10478</v>
      </c>
      <c r="D167" s="47">
        <v>136155</v>
      </c>
      <c r="E167" s="47">
        <v>566</v>
      </c>
      <c r="F167" s="39">
        <f t="shared" si="12"/>
        <v>-0.26237240408306933</v>
      </c>
      <c r="G167" s="39">
        <f t="shared" si="13"/>
        <v>4.1896235078053262E-2</v>
      </c>
      <c r="H167" s="39">
        <f t="shared" ref="H167:H179" si="14">+(E167-E163)/E163</f>
        <v>0.44020356234096691</v>
      </c>
      <c r="I167" s="25"/>
    </row>
    <row r="168" spans="2:9" ht="14.25" customHeight="1" thickBot="1" x14ac:dyDescent="0.25">
      <c r="B168" s="36" t="s">
        <v>169</v>
      </c>
      <c r="C168" s="47">
        <f>+'Ej. Hipot. presentados TSJ '!AR23</f>
        <v>7689</v>
      </c>
      <c r="D168" s="47">
        <f>+'Monitorios presentados TSJ  '!AR23</f>
        <v>124382</v>
      </c>
      <c r="E168" s="47">
        <f>+'Concursos p.n. presentados TSJ '!H23</f>
        <v>580</v>
      </c>
      <c r="F168" s="39">
        <f t="shared" si="12"/>
        <v>-0.4654848800834202</v>
      </c>
      <c r="G168" s="39">
        <f t="shared" si="13"/>
        <v>-0.19681002195531447</v>
      </c>
      <c r="H168" s="39">
        <f t="shared" si="14"/>
        <v>0.62011173184357538</v>
      </c>
      <c r="I168" s="25"/>
    </row>
    <row r="169" spans="2:9" ht="14.25" customHeight="1" thickBot="1" x14ac:dyDescent="0.25">
      <c r="B169" s="37" t="s">
        <v>172</v>
      </c>
      <c r="C169" s="47">
        <f>+'Ej. Hipot. presentados TSJ '!AS23</f>
        <v>5518</v>
      </c>
      <c r="D169" s="47">
        <f>+'Monitorios presentados TSJ  '!AS23</f>
        <v>101751</v>
      </c>
      <c r="E169" s="47">
        <f>+'Concursos p.n. presentados TSJ '!I23</f>
        <v>487</v>
      </c>
      <c r="F169" s="39">
        <f t="shared" si="12"/>
        <v>-0.39322630305696066</v>
      </c>
      <c r="G169" s="39">
        <f t="shared" si="13"/>
        <v>-0.11727350805507118</v>
      </c>
      <c r="H169" s="39">
        <f t="shared" si="14"/>
        <v>0.45373134328358211</v>
      </c>
      <c r="I169" s="25"/>
    </row>
    <row r="170" spans="2:9" ht="14.25" customHeight="1" thickBot="1" x14ac:dyDescent="0.25">
      <c r="B170" s="38" t="s">
        <v>174</v>
      </c>
      <c r="C170" s="49">
        <f>+'Ej. Hipot. presentados TSJ '!AT23</f>
        <v>6409</v>
      </c>
      <c r="D170" s="49">
        <f>+'Monitorios presentados TSJ  '!AT23</f>
        <v>143788</v>
      </c>
      <c r="E170" s="49">
        <f>+'Concursos p.n. presentados TSJ '!J23</f>
        <v>604</v>
      </c>
      <c r="F170" s="40">
        <f t="shared" si="12"/>
        <v>-0.40247995524892782</v>
      </c>
      <c r="G170" s="40">
        <f t="shared" si="13"/>
        <v>5.5363499577966165E-2</v>
      </c>
      <c r="H170" s="40">
        <f t="shared" si="14"/>
        <v>0.22515212981744423</v>
      </c>
      <c r="I170" s="25"/>
    </row>
    <row r="171" spans="2:9" ht="14.25" customHeight="1" thickBot="1" x14ac:dyDescent="0.25">
      <c r="B171" s="41" t="s">
        <v>190</v>
      </c>
      <c r="C171" s="47">
        <f>+'Ej. Hipot. presentados TSJ '!AU23</f>
        <v>6903</v>
      </c>
      <c r="D171" s="47">
        <f>+'Monitorios presentados TSJ  '!AU23</f>
        <v>151974</v>
      </c>
      <c r="E171" s="47">
        <f>+'Concursos p.n. presentados TSJ '!K23</f>
        <v>732</v>
      </c>
      <c r="F171" s="39">
        <f t="shared" si="12"/>
        <v>-0.34119106699751861</v>
      </c>
      <c r="G171" s="39">
        <f t="shared" si="13"/>
        <v>0.11618376115456648</v>
      </c>
      <c r="H171" s="39">
        <f t="shared" si="14"/>
        <v>0.29328621908127206</v>
      </c>
      <c r="I171" s="25"/>
    </row>
    <row r="172" spans="2:9" ht="14.25" customHeight="1" thickBot="1" x14ac:dyDescent="0.25">
      <c r="B172" s="36" t="s">
        <v>197</v>
      </c>
      <c r="C172" s="47">
        <f>+'Ej. Hipot. presentados TSJ '!AV23</f>
        <v>7137</v>
      </c>
      <c r="D172" s="47">
        <f>+'Monitorios presentados TSJ  '!AV23</f>
        <v>155991</v>
      </c>
      <c r="E172" s="47">
        <f>+'Concursos p.n. presentados TSJ '!L23</f>
        <v>859</v>
      </c>
      <c r="F172" s="39">
        <f t="shared" si="12"/>
        <v>-7.1790870074131874E-2</v>
      </c>
      <c r="G172" s="39">
        <f t="shared" si="13"/>
        <v>0.25412841086330817</v>
      </c>
      <c r="H172" s="39">
        <f t="shared" si="14"/>
        <v>0.48103448275862071</v>
      </c>
      <c r="I172" s="25"/>
    </row>
    <row r="173" spans="2:9" ht="14.25" customHeight="1" thickBot="1" x14ac:dyDescent="0.25">
      <c r="B173" s="37" t="s">
        <v>209</v>
      </c>
      <c r="C173" s="47">
        <f>+'Ej. Hipot. presentados TSJ '!AW23</f>
        <v>6315</v>
      </c>
      <c r="D173" s="47">
        <f>+'Monitorios presentados TSJ  '!AW23</f>
        <v>111544</v>
      </c>
      <c r="E173" s="47">
        <f>+'Concursos p.n. presentados TSJ '!M23</f>
        <v>730</v>
      </c>
      <c r="F173" s="39">
        <f t="shared" si="12"/>
        <v>0.14443638999637551</v>
      </c>
      <c r="G173" s="39">
        <f t="shared" si="13"/>
        <v>9.6244754351308581E-2</v>
      </c>
      <c r="H173" s="39">
        <f t="shared" si="14"/>
        <v>0.49897330595482547</v>
      </c>
      <c r="I173" s="25"/>
    </row>
    <row r="174" spans="2:9" ht="14.25" customHeight="1" thickBot="1" x14ac:dyDescent="0.25">
      <c r="B174" s="38" t="s">
        <v>239</v>
      </c>
      <c r="C174" s="49">
        <f>+'Ej. Hipot. presentados TSJ '!AX23</f>
        <v>7049</v>
      </c>
      <c r="D174" s="49">
        <f>+'Monitorios presentados TSJ  '!AX23</f>
        <v>157337</v>
      </c>
      <c r="E174" s="49">
        <f>+'Concursos p.n. presentados TSJ '!N23</f>
        <v>952</v>
      </c>
      <c r="F174" s="40">
        <f t="shared" si="12"/>
        <v>9.9859572476205333E-2</v>
      </c>
      <c r="G174" s="40">
        <f t="shared" si="13"/>
        <v>9.4229003811166445E-2</v>
      </c>
      <c r="H174" s="40">
        <f t="shared" si="14"/>
        <v>0.57615894039735094</v>
      </c>
      <c r="I174" s="25"/>
    </row>
    <row r="175" spans="2:9" ht="14.25" customHeight="1" thickBot="1" x14ac:dyDescent="0.25">
      <c r="B175" s="41" t="s">
        <v>258</v>
      </c>
      <c r="C175" s="131">
        <f>+'Ej. Hipot. presentados TSJ '!AY23</f>
        <v>5092</v>
      </c>
      <c r="D175" s="131">
        <f>+'Monitorios presentados TSJ  '!AY23</f>
        <v>194715</v>
      </c>
      <c r="E175" s="131">
        <f>+'Concursos p.n. presentados TSJ '!O23</f>
        <v>1113</v>
      </c>
      <c r="F175" s="39">
        <f t="shared" si="12"/>
        <v>-0.26234970302766913</v>
      </c>
      <c r="G175" s="39">
        <f t="shared" si="13"/>
        <v>0.28123889612696906</v>
      </c>
      <c r="H175" s="39">
        <f t="shared" si="14"/>
        <v>0.52049180327868849</v>
      </c>
      <c r="I175" s="25"/>
    </row>
    <row r="176" spans="2:9" ht="14.25" customHeight="1" thickBot="1" x14ac:dyDescent="0.25">
      <c r="B176" s="41" t="s">
        <v>265</v>
      </c>
      <c r="C176" s="131">
        <f>+'Ej. Hipot. presentados TSJ '!AZ23</f>
        <v>3857</v>
      </c>
      <c r="D176" s="131">
        <f>+'Monitorios presentados TSJ  '!AZ23</f>
        <v>173225</v>
      </c>
      <c r="E176" s="131">
        <f>+'Concursos p.n. presentados TSJ '!P23</f>
        <v>1254</v>
      </c>
      <c r="F176" s="39">
        <f t="shared" si="12"/>
        <v>-0.45957685301947598</v>
      </c>
      <c r="G176" s="39">
        <f t="shared" si="13"/>
        <v>0.11048073286279336</v>
      </c>
      <c r="H176" s="39">
        <f t="shared" si="14"/>
        <v>0.45983701979045399</v>
      </c>
      <c r="I176" s="25"/>
    </row>
    <row r="177" spans="2:9" ht="14.25" customHeight="1" thickBot="1" x14ac:dyDescent="0.25">
      <c r="B177" s="41" t="s">
        <v>273</v>
      </c>
      <c r="C177" s="131">
        <f>+'Ej. Hipot. presentados TSJ '!BA23</f>
        <v>3470</v>
      </c>
      <c r="D177" s="131">
        <f>+'Monitorios presentados TSJ  '!BA23</f>
        <v>151156</v>
      </c>
      <c r="E177" s="131">
        <f>+'Concursos p.n. presentados TSJ '!Q23</f>
        <v>1143</v>
      </c>
      <c r="F177" s="39">
        <f t="shared" si="12"/>
        <v>-0.45051464766429139</v>
      </c>
      <c r="G177" s="39">
        <f t="shared" si="13"/>
        <v>0.355124435200459</v>
      </c>
      <c r="H177" s="39">
        <f t="shared" si="14"/>
        <v>0.5657534246575342</v>
      </c>
      <c r="I177" s="25"/>
    </row>
    <row r="178" spans="2:9" ht="14.25" customHeight="1" thickBot="1" x14ac:dyDescent="0.25">
      <c r="B178" s="38" t="s">
        <v>281</v>
      </c>
      <c r="C178" s="49">
        <f>+'Ej. Hipot. presentados TSJ '!BB23</f>
        <v>4992</v>
      </c>
      <c r="D178" s="49">
        <f>+'Monitorios presentados TSJ  '!BB23</f>
        <v>201895</v>
      </c>
      <c r="E178" s="49">
        <f>+'Concursos p.n. presentados TSJ '!R23</f>
        <v>1576</v>
      </c>
      <c r="F178" s="40">
        <f t="shared" si="12"/>
        <v>-0.29181444176478932</v>
      </c>
      <c r="G178" s="40">
        <f t="shared" si="13"/>
        <v>0.28320102709470751</v>
      </c>
      <c r="H178" s="40">
        <f t="shared" si="14"/>
        <v>0.65546218487394958</v>
      </c>
      <c r="I178" s="25"/>
    </row>
    <row r="179" spans="2:9" ht="14.25" customHeight="1" thickBot="1" x14ac:dyDescent="0.25">
      <c r="B179" s="41" t="s">
        <v>300</v>
      </c>
      <c r="C179" s="131">
        <f>+'Ej. Hipot. presentados TSJ '!BC23</f>
        <v>4658</v>
      </c>
      <c r="D179" s="131">
        <f>+'Monitorios presentados TSJ  '!BC23</f>
        <v>167095</v>
      </c>
      <c r="E179" s="131">
        <f>+'Concursos p.n. presentados TSJ '!S23</f>
        <v>1568</v>
      </c>
      <c r="F179" s="39">
        <f t="shared" si="12"/>
        <v>-8.5231736056559315E-2</v>
      </c>
      <c r="G179" s="39">
        <f t="shared" si="13"/>
        <v>-0.14184834244922065</v>
      </c>
      <c r="H179" s="39">
        <f t="shared" si="14"/>
        <v>0.4088050314465409</v>
      </c>
      <c r="I179" s="25"/>
    </row>
    <row r="180" spans="2:9" ht="14.25" customHeight="1" thickBot="1" x14ac:dyDescent="0.25">
      <c r="B180" s="41" t="s">
        <v>312</v>
      </c>
      <c r="C180" s="131">
        <f>+'Ej. Hipot. presentados TSJ '!BD23</f>
        <v>3387</v>
      </c>
      <c r="D180" s="131">
        <f>+'Monitorios presentados TSJ  '!BD23</f>
        <v>133351</v>
      </c>
      <c r="E180" s="131">
        <f>+'Concursos p.n. presentados TSJ '!T23</f>
        <v>1176</v>
      </c>
      <c r="F180" s="39">
        <f t="shared" si="12"/>
        <v>-0.12185636505055743</v>
      </c>
      <c r="G180" s="39">
        <f t="shared" si="13"/>
        <v>-0.23018617405108963</v>
      </c>
      <c r="H180" s="39">
        <f>+(E180-E176)/E176</f>
        <v>-6.2200956937799042E-2</v>
      </c>
      <c r="I180" s="25"/>
    </row>
    <row r="181" spans="2:9" ht="14.25" customHeight="1" thickBot="1" x14ac:dyDescent="0.25">
      <c r="B181" s="41" t="s">
        <v>314</v>
      </c>
      <c r="C181" s="131">
        <f>+'Ej. Hipot. presentados TSJ '!BE23</f>
        <v>5299</v>
      </c>
      <c r="D181" s="131">
        <f>+'Monitorios presentados TSJ  '!BE23</f>
        <v>167630</v>
      </c>
      <c r="E181" s="131">
        <f>+'Concursos p.n. presentados TSJ '!U23</f>
        <v>1868</v>
      </c>
      <c r="F181" s="39">
        <f t="shared" si="12"/>
        <v>0.52708933717579254</v>
      </c>
      <c r="G181" s="39">
        <f t="shared" si="13"/>
        <v>0.10898674217364841</v>
      </c>
      <c r="H181" s="39">
        <f>+(E181-E177)/E177</f>
        <v>0.63429571303587051</v>
      </c>
      <c r="I181" s="25"/>
    </row>
    <row r="182" spans="2:9" ht="14.25" customHeight="1" thickBot="1" x14ac:dyDescent="0.25">
      <c r="B182" s="38" t="s">
        <v>321</v>
      </c>
      <c r="C182" s="49">
        <f>+'Ej. Hipot. presentados TSJ '!BF23</f>
        <v>7116</v>
      </c>
      <c r="D182" s="49">
        <f>+'Monitorios presentados TSJ  '!BF23</f>
        <v>241119</v>
      </c>
      <c r="E182" s="49">
        <f>+'Concursos p.n. presentados TSJ '!V23</f>
        <v>2262</v>
      </c>
      <c r="F182" s="40">
        <f t="shared" si="12"/>
        <v>0.42548076923076922</v>
      </c>
      <c r="G182" s="40">
        <f t="shared" si="13"/>
        <v>0.19427920453701181</v>
      </c>
      <c r="H182" s="40">
        <f>+(E182-E178)/E178</f>
        <v>0.43527918781725888</v>
      </c>
      <c r="I182" s="25"/>
    </row>
    <row r="183" spans="2:9" ht="14.25" customHeight="1" thickBot="1" x14ac:dyDescent="0.25">
      <c r="B183" s="41" t="s">
        <v>338</v>
      </c>
      <c r="C183" s="131">
        <f>+'Ej. Hipot. presentados TSJ '!BG23</f>
        <v>7280</v>
      </c>
      <c r="D183" s="131">
        <f>+'Monitorios presentados TSJ  '!BG23</f>
        <v>205212</v>
      </c>
      <c r="E183" s="131">
        <f>+'Concursos p.n. presentados TSJ '!W23</f>
        <v>2531</v>
      </c>
      <c r="F183" s="39">
        <f t="shared" si="12"/>
        <v>0.56290253327608419</v>
      </c>
      <c r="G183" s="39">
        <f t="shared" si="13"/>
        <v>0.22811574254166792</v>
      </c>
      <c r="H183" s="39">
        <f>+(E183-E179)/E179</f>
        <v>0.61415816326530615</v>
      </c>
      <c r="I183" s="25"/>
    </row>
    <row r="184" spans="2:9" ht="15" customHeight="1" x14ac:dyDescent="0.2">
      <c r="B184" s="26"/>
      <c r="C184" s="17"/>
      <c r="D184" s="17"/>
      <c r="E184" s="27"/>
      <c r="F184" s="18"/>
      <c r="H184" s="25"/>
    </row>
    <row r="185" spans="2:9" ht="14.25" customHeight="1" x14ac:dyDescent="0.2">
      <c r="B185" s="26"/>
      <c r="C185" s="17"/>
      <c r="D185" s="17"/>
      <c r="E185" s="27"/>
      <c r="F185" s="18"/>
      <c r="H185" s="25"/>
    </row>
    <row r="186" spans="2:9" ht="54.95" customHeight="1" x14ac:dyDescent="0.2">
      <c r="C186" s="45" t="s">
        <v>131</v>
      </c>
      <c r="D186" s="45" t="s">
        <v>83</v>
      </c>
      <c r="E186" s="45" t="s">
        <v>141</v>
      </c>
      <c r="F186" s="45" t="s">
        <v>142</v>
      </c>
      <c r="G186" s="45" t="s">
        <v>143</v>
      </c>
      <c r="H186" s="45" t="s">
        <v>144</v>
      </c>
    </row>
    <row r="187" spans="2:9" ht="14.25" customHeight="1" thickBot="1" x14ac:dyDescent="0.25">
      <c r="B187" s="41" t="s">
        <v>105</v>
      </c>
      <c r="C187" s="46">
        <v>19468</v>
      </c>
      <c r="D187" s="42"/>
      <c r="E187" s="46">
        <v>7300</v>
      </c>
      <c r="F187" s="42"/>
      <c r="G187" s="46">
        <v>11238</v>
      </c>
      <c r="H187" s="42"/>
    </row>
    <row r="188" spans="2:9" ht="14.25" customHeight="1" thickBot="1" x14ac:dyDescent="0.25">
      <c r="B188" s="36" t="s">
        <v>109</v>
      </c>
      <c r="C188" s="47">
        <v>18077</v>
      </c>
      <c r="D188" s="39"/>
      <c r="E188" s="47">
        <v>6549</v>
      </c>
      <c r="F188" s="39"/>
      <c r="G188" s="47">
        <v>10527</v>
      </c>
      <c r="H188" s="39"/>
    </row>
    <row r="189" spans="2:9" ht="14.25" customHeight="1" thickBot="1" x14ac:dyDescent="0.25">
      <c r="B189" s="37" t="s">
        <v>112</v>
      </c>
      <c r="C189" s="47">
        <v>12439</v>
      </c>
      <c r="D189" s="39"/>
      <c r="E189" s="47">
        <v>4747</v>
      </c>
      <c r="F189" s="39"/>
      <c r="G189" s="47">
        <v>7147</v>
      </c>
      <c r="H189" s="39"/>
    </row>
    <row r="190" spans="2:9" ht="15" customHeight="1" thickBot="1" x14ac:dyDescent="0.25">
      <c r="B190" s="38" t="s">
        <v>114</v>
      </c>
      <c r="C190" s="49">
        <v>17205</v>
      </c>
      <c r="D190" s="40"/>
      <c r="E190" s="49">
        <v>7215</v>
      </c>
      <c r="F190" s="40"/>
      <c r="G190" s="49">
        <v>9229</v>
      </c>
      <c r="H190" s="40"/>
    </row>
    <row r="191" spans="2:9" ht="15" customHeight="1" thickBot="1" x14ac:dyDescent="0.25">
      <c r="B191" s="41" t="s">
        <v>118</v>
      </c>
      <c r="C191" s="47">
        <v>18485</v>
      </c>
      <c r="D191" s="39">
        <f t="shared" ref="D191:D207" si="15">+(C191-C187)/C187</f>
        <v>-5.0493116909800698E-2</v>
      </c>
      <c r="E191" s="47">
        <v>7716</v>
      </c>
      <c r="F191" s="39">
        <f t="shared" ref="F191:F207" si="16">+(E191-E187)/E187</f>
        <v>5.6986301369863011E-2</v>
      </c>
      <c r="G191" s="47">
        <v>9944</v>
      </c>
      <c r="H191" s="39">
        <f t="shared" ref="H191:H207" si="17">+(G191-G187)/G187</f>
        <v>-0.11514504360206443</v>
      </c>
    </row>
    <row r="192" spans="2:9" ht="15" customHeight="1" thickBot="1" x14ac:dyDescent="0.25">
      <c r="B192" s="36" t="s">
        <v>126</v>
      </c>
      <c r="C192" s="47">
        <v>18749</v>
      </c>
      <c r="D192" s="39">
        <f t="shared" si="15"/>
        <v>3.7174309896553633E-2</v>
      </c>
      <c r="E192" s="47">
        <v>7907</v>
      </c>
      <c r="F192" s="39">
        <f t="shared" si="16"/>
        <v>0.20735990227515652</v>
      </c>
      <c r="G192" s="47">
        <v>9978</v>
      </c>
      <c r="H192" s="39">
        <f t="shared" si="17"/>
        <v>-5.2151610145340553E-2</v>
      </c>
    </row>
    <row r="193" spans="2:8" ht="15" customHeight="1" thickBot="1" x14ac:dyDescent="0.25">
      <c r="B193" s="37" t="s">
        <v>132</v>
      </c>
      <c r="C193" s="47">
        <v>13341</v>
      </c>
      <c r="D193" s="39">
        <f t="shared" si="15"/>
        <v>7.2513867674250346E-2</v>
      </c>
      <c r="E193" s="47">
        <v>5796</v>
      </c>
      <c r="F193" s="39">
        <f t="shared" si="16"/>
        <v>0.22098167263534865</v>
      </c>
      <c r="G193" s="47">
        <v>6849</v>
      </c>
      <c r="H193" s="39">
        <f t="shared" si="17"/>
        <v>-4.1695816426472646E-2</v>
      </c>
    </row>
    <row r="194" spans="2:8" ht="15" customHeight="1" thickBot="1" x14ac:dyDescent="0.25">
      <c r="B194" s="38" t="s">
        <v>136</v>
      </c>
      <c r="C194" s="49">
        <v>17516</v>
      </c>
      <c r="D194" s="40">
        <f t="shared" si="15"/>
        <v>1.8076140656785818E-2</v>
      </c>
      <c r="E194" s="49">
        <v>7458</v>
      </c>
      <c r="F194" s="40">
        <f t="shared" si="16"/>
        <v>3.3679833679833682E-2</v>
      </c>
      <c r="G194" s="49">
        <v>9273</v>
      </c>
      <c r="H194" s="40">
        <f t="shared" si="17"/>
        <v>4.7675804529201428E-3</v>
      </c>
    </row>
    <row r="195" spans="2:8" ht="14.25" customHeight="1" thickBot="1" x14ac:dyDescent="0.25">
      <c r="B195" s="41" t="s">
        <v>139</v>
      </c>
      <c r="C195" s="47">
        <v>18869</v>
      </c>
      <c r="D195" s="39">
        <f t="shared" si="15"/>
        <v>2.0773600216391668E-2</v>
      </c>
      <c r="E195" s="47">
        <v>8178</v>
      </c>
      <c r="F195" s="39">
        <f t="shared" si="16"/>
        <v>5.9875583203732506E-2</v>
      </c>
      <c r="G195" s="47">
        <v>9917</v>
      </c>
      <c r="H195" s="39">
        <f t="shared" si="17"/>
        <v>-2.7152051488334673E-3</v>
      </c>
    </row>
    <row r="196" spans="2:8" ht="14.25" customHeight="1" thickBot="1" x14ac:dyDescent="0.25">
      <c r="B196" s="36" t="s">
        <v>145</v>
      </c>
      <c r="C196" s="47">
        <v>18739</v>
      </c>
      <c r="D196" s="39">
        <f t="shared" si="15"/>
        <v>-5.3336177929489575E-4</v>
      </c>
      <c r="E196" s="47">
        <v>8120</v>
      </c>
      <c r="F196" s="39">
        <f t="shared" si="16"/>
        <v>2.693815606424687E-2</v>
      </c>
      <c r="G196" s="47">
        <v>9858</v>
      </c>
      <c r="H196" s="39">
        <f t="shared" si="17"/>
        <v>-1.2026458208057728E-2</v>
      </c>
    </row>
    <row r="197" spans="2:8" ht="14.25" customHeight="1" thickBot="1" x14ac:dyDescent="0.25">
      <c r="B197" s="37" t="s">
        <v>147</v>
      </c>
      <c r="C197" s="47">
        <v>13135</v>
      </c>
      <c r="D197" s="39">
        <f t="shared" si="15"/>
        <v>-1.5441121355220747E-2</v>
      </c>
      <c r="E197" s="47">
        <v>5670</v>
      </c>
      <c r="F197" s="39">
        <f t="shared" si="16"/>
        <v>-2.1739130434782608E-2</v>
      </c>
      <c r="G197" s="47">
        <v>7040</v>
      </c>
      <c r="H197" s="39">
        <f t="shared" si="17"/>
        <v>2.788728281500949E-2</v>
      </c>
    </row>
    <row r="198" spans="2:8" ht="13.5" customHeight="1" thickBot="1" x14ac:dyDescent="0.25">
      <c r="B198" s="38" t="s">
        <v>151</v>
      </c>
      <c r="C198" s="49">
        <v>16616</v>
      </c>
      <c r="D198" s="40">
        <f t="shared" si="15"/>
        <v>-5.1381593971226304E-2</v>
      </c>
      <c r="E198" s="49">
        <v>7257</v>
      </c>
      <c r="F198" s="40">
        <f t="shared" si="16"/>
        <v>-2.6950925181013677E-2</v>
      </c>
      <c r="G198" s="49">
        <v>8862</v>
      </c>
      <c r="H198" s="40">
        <f t="shared" si="17"/>
        <v>-4.4322225816887738E-2</v>
      </c>
    </row>
    <row r="199" spans="2:8" ht="13.5" customHeight="1" thickBot="1" x14ac:dyDescent="0.25">
      <c r="B199" s="41" t="s">
        <v>154</v>
      </c>
      <c r="C199" s="47">
        <v>16688</v>
      </c>
      <c r="D199" s="39">
        <f t="shared" si="15"/>
        <v>-0.11558641157454025</v>
      </c>
      <c r="E199" s="47">
        <v>6971</v>
      </c>
      <c r="F199" s="39">
        <f t="shared" si="16"/>
        <v>-0.14759109806798729</v>
      </c>
      <c r="G199" s="47">
        <v>9081</v>
      </c>
      <c r="H199" s="39">
        <f t="shared" si="17"/>
        <v>-8.4299687405465368E-2</v>
      </c>
    </row>
    <row r="200" spans="2:8" ht="13.5" customHeight="1" thickBot="1" x14ac:dyDescent="0.25">
      <c r="B200" s="36" t="s">
        <v>157</v>
      </c>
      <c r="C200" s="47">
        <f>+'Lanzamientos practic. total TSJ'!P24</f>
        <v>18402</v>
      </c>
      <c r="D200" s="39">
        <f t="shared" si="15"/>
        <v>-1.7983883878542078E-2</v>
      </c>
      <c r="E200" s="47">
        <f>+'Lanzamientos E.hipotecaria TSJ'!P24</f>
        <v>7744</v>
      </c>
      <c r="F200" s="39">
        <f t="shared" si="16"/>
        <v>-4.6305418719211823E-2</v>
      </c>
      <c r="G200" s="47">
        <f>+'Lanzamientos L.A.U  TSJ'!P24</f>
        <v>9917</v>
      </c>
      <c r="H200" s="39">
        <f t="shared" si="17"/>
        <v>5.9849868127409209E-3</v>
      </c>
    </row>
    <row r="201" spans="2:8" ht="13.5" customHeight="1" thickBot="1" x14ac:dyDescent="0.25">
      <c r="B201" s="37" t="s">
        <v>160</v>
      </c>
      <c r="C201" s="47">
        <f>+'Lanzamientos practic. total TSJ'!Q24</f>
        <v>12148</v>
      </c>
      <c r="D201" s="39">
        <f t="shared" si="15"/>
        <v>-7.5142748382185001E-2</v>
      </c>
      <c r="E201" s="47">
        <f>+'Lanzamientos E.hipotecaria TSJ'!Q24</f>
        <v>4999</v>
      </c>
      <c r="F201" s="39">
        <f t="shared" si="16"/>
        <v>-0.11834215167548501</v>
      </c>
      <c r="G201" s="47">
        <f>+'Lanzamientos L.A.U  TSJ'!Q24</f>
        <v>6688</v>
      </c>
      <c r="H201" s="39">
        <f t="shared" si="17"/>
        <v>-0.05</v>
      </c>
    </row>
    <row r="202" spans="2:8" ht="13.5" customHeight="1" thickBot="1" x14ac:dyDescent="0.25">
      <c r="B202" s="38" t="s">
        <v>162</v>
      </c>
      <c r="C202" s="49">
        <f>+'Lanzamientos practic. total TSJ'!R24</f>
        <v>15797</v>
      </c>
      <c r="D202" s="40">
        <f t="shared" si="15"/>
        <v>-4.9289841116995664E-2</v>
      </c>
      <c r="E202" s="49">
        <f>+'Lanzamientos E.hipotecaria TSJ'!R24</f>
        <v>6683</v>
      </c>
      <c r="F202" s="40">
        <f t="shared" si="16"/>
        <v>-7.909604519774012E-2</v>
      </c>
      <c r="G202" s="49">
        <f>+'Lanzamientos L.A.U  TSJ'!R24</f>
        <v>8505</v>
      </c>
      <c r="H202" s="40">
        <f t="shared" si="17"/>
        <v>-4.0284360189573459E-2</v>
      </c>
    </row>
    <row r="203" spans="2:8" ht="13.5" customHeight="1" thickBot="1" x14ac:dyDescent="0.25">
      <c r="B203" s="41" t="s">
        <v>167</v>
      </c>
      <c r="C203" s="47">
        <f>+'Lanzamientos practic. total TSJ'!S24</f>
        <v>17055</v>
      </c>
      <c r="D203" s="39">
        <f t="shared" si="15"/>
        <v>2.1991850431447746E-2</v>
      </c>
      <c r="E203" s="47">
        <f>+'Lanzamientos E.hipotecaria TSJ'!S24</f>
        <v>6732</v>
      </c>
      <c r="F203" s="39">
        <f t="shared" si="16"/>
        <v>-3.4284894563190359E-2</v>
      </c>
      <c r="G203" s="47">
        <f>+'Lanzamientos L.A.U  TSJ'!S24</f>
        <v>9612</v>
      </c>
      <c r="H203" s="39">
        <f t="shared" si="17"/>
        <v>5.8473736372646183E-2</v>
      </c>
    </row>
    <row r="204" spans="2:8" ht="13.5" customHeight="1" thickBot="1" x14ac:dyDescent="0.25">
      <c r="B204" s="36" t="s">
        <v>169</v>
      </c>
      <c r="C204" s="47">
        <f>+'Lanzamientos practic. total TSJ'!T24</f>
        <v>16859</v>
      </c>
      <c r="D204" s="39">
        <f t="shared" si="15"/>
        <v>-8.3849581567220957E-2</v>
      </c>
      <c r="E204" s="47">
        <f>+'Lanzamientos E.hipotecaria TSJ'!T24</f>
        <v>6197</v>
      </c>
      <c r="F204" s="39">
        <f t="shared" si="16"/>
        <v>-0.19976756198347106</v>
      </c>
      <c r="G204" s="47">
        <f>+'Lanzamientos L.A.U  TSJ'!T24</f>
        <v>9886</v>
      </c>
      <c r="H204" s="39">
        <f t="shared" si="17"/>
        <v>-3.1259453463749116E-3</v>
      </c>
    </row>
    <row r="205" spans="2:8" ht="13.5" customHeight="1" thickBot="1" x14ac:dyDescent="0.25">
      <c r="B205" s="37" t="s">
        <v>172</v>
      </c>
      <c r="C205" s="47">
        <f>+'Lanzamientos practic. total TSJ'!U24</f>
        <v>11581</v>
      </c>
      <c r="D205" s="39">
        <f t="shared" si="15"/>
        <v>-4.6674349687191308E-2</v>
      </c>
      <c r="E205" s="47">
        <f>+'Lanzamientos E.hipotecaria TSJ'!U24</f>
        <v>4063</v>
      </c>
      <c r="F205" s="39">
        <f t="shared" si="16"/>
        <v>-0.18723744748949789</v>
      </c>
      <c r="G205" s="47">
        <f>+'Lanzamientos L.A.U  TSJ'!U24</f>
        <v>6969</v>
      </c>
      <c r="H205" s="39">
        <f t="shared" si="17"/>
        <v>4.201555023923445E-2</v>
      </c>
    </row>
    <row r="206" spans="2:8" ht="13.5" customHeight="1" thickBot="1" x14ac:dyDescent="0.25">
      <c r="B206" s="38" t="s">
        <v>174</v>
      </c>
      <c r="C206" s="49">
        <f>+'Lanzamientos practic. total TSJ'!V24</f>
        <v>15259</v>
      </c>
      <c r="D206" s="40">
        <f t="shared" si="15"/>
        <v>-3.4057099449262516E-2</v>
      </c>
      <c r="E206" s="49">
        <f>+'Lanzamientos E.hipotecaria TSJ'!V24</f>
        <v>5338</v>
      </c>
      <c r="F206" s="40">
        <f t="shared" si="16"/>
        <v>-0.20125692054466557</v>
      </c>
      <c r="G206" s="49">
        <f>+'Lanzamientos L.A.U  TSJ'!V24</f>
        <v>9199</v>
      </c>
      <c r="H206" s="40">
        <f t="shared" si="17"/>
        <v>8.159905937683716E-2</v>
      </c>
    </row>
    <row r="207" spans="2:8" ht="13.5" customHeight="1" thickBot="1" x14ac:dyDescent="0.25">
      <c r="B207" s="41" t="s">
        <v>190</v>
      </c>
      <c r="C207" s="47">
        <f>+'Lanzamientos practic. total TSJ'!W24</f>
        <v>15907</v>
      </c>
      <c r="D207" s="39">
        <f t="shared" si="15"/>
        <v>-6.7311638815596597E-2</v>
      </c>
      <c r="E207" s="47">
        <f>+'Lanzamientos E.hipotecaria TSJ'!W24</f>
        <v>5371</v>
      </c>
      <c r="F207" s="39">
        <f t="shared" si="16"/>
        <v>-0.20216874628639334</v>
      </c>
      <c r="G207" s="47">
        <f>+'Lanzamientos L.A.U  TSJ'!W24</f>
        <v>9719</v>
      </c>
      <c r="H207" s="39">
        <f t="shared" si="17"/>
        <v>1.1131918435289222E-2</v>
      </c>
    </row>
    <row r="208" spans="2:8" ht="13.5" customHeight="1" thickBot="1" x14ac:dyDescent="0.25">
      <c r="B208" s="36" t="s">
        <v>197</v>
      </c>
      <c r="C208" s="47">
        <f>+'Lanzamientos practic. total TSJ'!X24</f>
        <v>17152</v>
      </c>
      <c r="D208" s="39">
        <f t="shared" ref="D208:D219" si="18">+(C208-C204)/C204</f>
        <v>1.7379441247998104E-2</v>
      </c>
      <c r="E208" s="47">
        <f>+'Lanzamientos E.hipotecaria TSJ'!X24</f>
        <v>5672</v>
      </c>
      <c r="F208" s="39">
        <f t="shared" ref="F208:F219" si="19">+(E208-E204)/E204</f>
        <v>-8.4718412134903984E-2</v>
      </c>
      <c r="G208" s="47">
        <f>+'Lanzamientos L.A.U  TSJ'!X24</f>
        <v>10491</v>
      </c>
      <c r="H208" s="39">
        <f t="shared" ref="H208:H219" si="20">+(G208-G204)/G204</f>
        <v>6.1197653247015982E-2</v>
      </c>
    </row>
    <row r="209" spans="2:8" ht="13.5" customHeight="1" thickBot="1" x14ac:dyDescent="0.25">
      <c r="B209" s="37" t="s">
        <v>209</v>
      </c>
      <c r="C209" s="47">
        <f>+'Lanzamientos practic. total TSJ'!Y24</f>
        <v>11547</v>
      </c>
      <c r="D209" s="39">
        <f t="shared" si="18"/>
        <v>-2.9358431914342457E-3</v>
      </c>
      <c r="E209" s="47">
        <f>+'Lanzamientos E.hipotecaria TSJ'!Y24</f>
        <v>3404</v>
      </c>
      <c r="F209" s="39">
        <f t="shared" si="19"/>
        <v>-0.16219542210189516</v>
      </c>
      <c r="G209" s="47">
        <f>+'Lanzamientos L.A.U  TSJ'!Y24</f>
        <v>7518</v>
      </c>
      <c r="H209" s="39">
        <f t="shared" si="20"/>
        <v>7.8777442961687469E-2</v>
      </c>
    </row>
    <row r="210" spans="2:8" ht="13.5" customHeight="1" thickBot="1" x14ac:dyDescent="0.25">
      <c r="B210" s="38" t="s">
        <v>239</v>
      </c>
      <c r="C210" s="49">
        <f>+'Lanzamientos practic. total TSJ'!Z24</f>
        <v>15065</v>
      </c>
      <c r="D210" s="40">
        <f t="shared" si="18"/>
        <v>-1.2713808244314831E-2</v>
      </c>
      <c r="E210" s="49">
        <f>+'Lanzamientos E.hipotecaria TSJ'!Z24</f>
        <v>4498</v>
      </c>
      <c r="F210" s="40">
        <f t="shared" si="19"/>
        <v>-0.15736230798051704</v>
      </c>
      <c r="G210" s="49">
        <f>+'Lanzamientos L.A.U  TSJ'!Z24</f>
        <v>9557</v>
      </c>
      <c r="H210" s="40">
        <f t="shared" si="20"/>
        <v>3.8917273616697466E-2</v>
      </c>
    </row>
    <row r="211" spans="2:8" ht="13.5" customHeight="1" thickBot="1" x14ac:dyDescent="0.25">
      <c r="B211" s="41" t="s">
        <v>258</v>
      </c>
      <c r="C211" s="131">
        <f>+'Lanzamientos practic. total TSJ'!AA24</f>
        <v>15544</v>
      </c>
      <c r="D211" s="39">
        <f t="shared" si="18"/>
        <v>-2.2820142075815678E-2</v>
      </c>
      <c r="E211" s="131">
        <f>+'Lanzamientos E.hipotecaria TSJ'!AA24</f>
        <v>4351</v>
      </c>
      <c r="F211" s="39">
        <f t="shared" si="19"/>
        <v>-0.18990876931670081</v>
      </c>
      <c r="G211" s="131">
        <f>+'Lanzamientos L.A.U  TSJ'!AA24</f>
        <v>10304</v>
      </c>
      <c r="H211" s="39">
        <f t="shared" si="20"/>
        <v>6.0191377713756558E-2</v>
      </c>
    </row>
    <row r="212" spans="2:8" ht="13.5" customHeight="1" thickBot="1" x14ac:dyDescent="0.25">
      <c r="B212" s="41" t="s">
        <v>265</v>
      </c>
      <c r="C212" s="131">
        <f>+'Lanzamientos practic. total TSJ'!AB24</f>
        <v>14677</v>
      </c>
      <c r="D212" s="39">
        <f t="shared" si="18"/>
        <v>-0.14429804104477612</v>
      </c>
      <c r="E212" s="131">
        <f>+'Lanzamientos E.hipotecaria TSJ'!AB24</f>
        <v>3812</v>
      </c>
      <c r="F212" s="39">
        <f t="shared" si="19"/>
        <v>-0.32792665726375175</v>
      </c>
      <c r="G212" s="131">
        <f>+'Lanzamientos L.A.U  TSJ'!AB24</f>
        <v>9896</v>
      </c>
      <c r="H212" s="39">
        <f t="shared" si="20"/>
        <v>-5.67152797636069E-2</v>
      </c>
    </row>
    <row r="213" spans="2:8" ht="13.5" customHeight="1" thickBot="1" x14ac:dyDescent="0.25">
      <c r="B213" s="41" t="s">
        <v>273</v>
      </c>
      <c r="C213" s="131">
        <f>+'Lanzamientos practic. total TSJ'!AC24</f>
        <v>10173</v>
      </c>
      <c r="D213" s="39">
        <f t="shared" si="18"/>
        <v>-0.1189919459599896</v>
      </c>
      <c r="E213" s="131">
        <f>+'Lanzamientos E.hipotecaria TSJ'!AC24</f>
        <v>2527</v>
      </c>
      <c r="F213" s="39">
        <f t="shared" si="19"/>
        <v>-0.25763807285546414</v>
      </c>
      <c r="G213" s="131">
        <f>+'Lanzamientos L.A.U  TSJ'!AC24</f>
        <v>6957</v>
      </c>
      <c r="H213" s="39">
        <f t="shared" si="20"/>
        <v>-7.4620909816440539E-2</v>
      </c>
    </row>
    <row r="214" spans="2:8" ht="13.5" customHeight="1" thickBot="1" x14ac:dyDescent="0.25">
      <c r="B214" s="38" t="s">
        <v>281</v>
      </c>
      <c r="C214" s="49">
        <f>+'Lanzamientos practic. total TSJ'!AD24</f>
        <v>13612</v>
      </c>
      <c r="D214" s="40">
        <f t="shared" si="18"/>
        <v>-9.6448722203783602E-2</v>
      </c>
      <c r="E214" s="49">
        <f>+'Lanzamientos E.hipotecaria TSJ'!AD24</f>
        <v>3503</v>
      </c>
      <c r="F214" s="40">
        <f t="shared" si="19"/>
        <v>-0.22120942641173855</v>
      </c>
      <c r="G214" s="49">
        <f>+'Lanzamientos L.A.U  TSJ'!AD24</f>
        <v>9310</v>
      </c>
      <c r="H214" s="40">
        <f t="shared" si="20"/>
        <v>-2.584493041749503E-2</v>
      </c>
    </row>
    <row r="215" spans="2:8" ht="13.5" customHeight="1" thickBot="1" x14ac:dyDescent="0.25">
      <c r="B215" s="41" t="s">
        <v>300</v>
      </c>
      <c r="C215" s="131">
        <f>+'Lanzamientos practic. total TSJ'!AE24</f>
        <v>9665</v>
      </c>
      <c r="D215" s="39">
        <f t="shared" si="18"/>
        <v>-0.37821667524446734</v>
      </c>
      <c r="E215" s="131">
        <f>+'Lanzamientos E.hipotecaria TSJ'!AE24</f>
        <v>2392</v>
      </c>
      <c r="F215" s="39">
        <f t="shared" si="19"/>
        <v>-0.45024132383360149</v>
      </c>
      <c r="G215" s="131">
        <f>+'Lanzamientos L.A.U  TSJ'!AE24</f>
        <v>6896</v>
      </c>
      <c r="H215" s="39">
        <f t="shared" si="20"/>
        <v>-0.33074534161490682</v>
      </c>
    </row>
    <row r="216" spans="2:8" ht="13.5" customHeight="1" thickBot="1" x14ac:dyDescent="0.25">
      <c r="B216" s="41" t="s">
        <v>312</v>
      </c>
      <c r="C216" s="131">
        <f>+'Lanzamientos practic. total TSJ'!AF24</f>
        <v>1383</v>
      </c>
      <c r="D216" s="39">
        <f t="shared" si="18"/>
        <v>-0.90577093411460108</v>
      </c>
      <c r="E216" s="131">
        <f>+'Lanzamientos E.hipotecaria TSJ'!AF24</f>
        <v>300</v>
      </c>
      <c r="F216" s="39">
        <f t="shared" si="19"/>
        <v>-0.92130115424973769</v>
      </c>
      <c r="G216" s="131">
        <f>+'Lanzamientos L.A.U  TSJ'!AF24</f>
        <v>1013</v>
      </c>
      <c r="H216" s="39">
        <f t="shared" si="20"/>
        <v>-0.89763540824575583</v>
      </c>
    </row>
    <row r="217" spans="2:8" ht="13.5" customHeight="1" thickBot="1" x14ac:dyDescent="0.25">
      <c r="B217" s="41" t="s">
        <v>314</v>
      </c>
      <c r="C217" s="131">
        <f>+'Lanzamientos practic. total TSJ'!AG24</f>
        <v>7096</v>
      </c>
      <c r="D217" s="39">
        <f t="shared" si="18"/>
        <v>-0.30246731544283889</v>
      </c>
      <c r="E217" s="131">
        <f>+'Lanzamientos E.hipotecaria TSJ'!AG24</f>
        <v>1564</v>
      </c>
      <c r="F217" s="39">
        <f t="shared" si="19"/>
        <v>-0.38108428967154728</v>
      </c>
      <c r="G217" s="131">
        <f>+'Lanzamientos L.A.U  TSJ'!AG24</f>
        <v>5190</v>
      </c>
      <c r="H217" s="39">
        <f t="shared" si="20"/>
        <v>-0.2539887882708064</v>
      </c>
    </row>
    <row r="218" spans="2:8" ht="13.5" customHeight="1" thickBot="1" x14ac:dyDescent="0.25">
      <c r="B218" s="38" t="s">
        <v>321</v>
      </c>
      <c r="C218" s="49">
        <f>+'Lanzamientos practic. total TSJ'!AH24</f>
        <v>11262</v>
      </c>
      <c r="D218" s="40">
        <f t="shared" si="18"/>
        <v>-0.17264178665883045</v>
      </c>
      <c r="E218" s="49">
        <f>+'Lanzamientos E.hipotecaria TSJ'!AH24</f>
        <v>2659</v>
      </c>
      <c r="F218" s="40">
        <f t="shared" si="19"/>
        <v>-0.24093634027976021</v>
      </c>
      <c r="G218" s="49">
        <f>+'Lanzamientos L.A.U  TSJ'!AH24</f>
        <v>8046</v>
      </c>
      <c r="H218" s="40">
        <f t="shared" si="20"/>
        <v>-0.13576799140708914</v>
      </c>
    </row>
    <row r="219" spans="2:8" ht="13.5" customHeight="1" thickBot="1" x14ac:dyDescent="0.25">
      <c r="B219" s="41" t="s">
        <v>338</v>
      </c>
      <c r="C219" s="131">
        <f>+'Lanzamientos practic. total TSJ'!AI24</f>
        <v>10961</v>
      </c>
      <c r="D219" s="39">
        <f t="shared" si="18"/>
        <v>0.13409208484221419</v>
      </c>
      <c r="E219" s="131">
        <f>+'Lanzamientos E.hipotecaria TSJ'!AI24</f>
        <v>2548</v>
      </c>
      <c r="F219" s="39">
        <f t="shared" si="19"/>
        <v>6.5217391304347824E-2</v>
      </c>
      <c r="G219" s="131">
        <f>+'Lanzamientos L.A.U  TSJ'!AI24</f>
        <v>7862</v>
      </c>
      <c r="H219" s="39">
        <f t="shared" si="20"/>
        <v>0.14008120649651973</v>
      </c>
    </row>
    <row r="220" spans="2:8" ht="38.25" customHeight="1" x14ac:dyDescent="0.2"/>
    <row r="221" spans="2:8" ht="51" customHeight="1" x14ac:dyDescent="0.2">
      <c r="B221" s="19"/>
      <c r="C221" s="12"/>
      <c r="D221" s="12"/>
      <c r="E221" s="12"/>
      <c r="F221" s="12"/>
    </row>
    <row r="223" spans="2:8" ht="65.099999999999994" customHeight="1" thickBot="1" x14ac:dyDescent="0.25">
      <c r="C223" s="45" t="s">
        <v>47</v>
      </c>
      <c r="D223" s="45" t="s">
        <v>103</v>
      </c>
      <c r="E223" s="45" t="s">
        <v>135</v>
      </c>
      <c r="F223" s="45" t="s">
        <v>134</v>
      </c>
    </row>
    <row r="224" spans="2:8" ht="14.25" customHeight="1" thickBot="1" x14ac:dyDescent="0.25">
      <c r="B224" s="41" t="s">
        <v>4</v>
      </c>
      <c r="C224" s="46">
        <v>5614</v>
      </c>
      <c r="D224" s="46">
        <v>4142</v>
      </c>
      <c r="E224" s="39"/>
      <c r="F224" s="39"/>
    </row>
    <row r="225" spans="2:6" ht="14.25" customHeight="1" thickBot="1" x14ac:dyDescent="0.25">
      <c r="B225" s="36" t="s">
        <v>5</v>
      </c>
      <c r="C225" s="47">
        <v>8316</v>
      </c>
      <c r="D225" s="47">
        <v>4819</v>
      </c>
      <c r="E225" s="39"/>
      <c r="F225" s="39"/>
    </row>
    <row r="226" spans="2:6" ht="14.25" customHeight="1" thickBot="1" x14ac:dyDescent="0.25">
      <c r="B226" s="37" t="s">
        <v>6</v>
      </c>
      <c r="C226" s="47">
        <v>5790</v>
      </c>
      <c r="D226" s="47">
        <v>3489</v>
      </c>
      <c r="E226" s="39"/>
      <c r="F226" s="39"/>
    </row>
    <row r="227" spans="2:6" ht="14.25" customHeight="1" thickBot="1" x14ac:dyDescent="0.25">
      <c r="B227" s="38" t="s">
        <v>30</v>
      </c>
      <c r="C227" s="49">
        <v>7531</v>
      </c>
      <c r="D227" s="49">
        <v>4983</v>
      </c>
      <c r="E227" s="40"/>
      <c r="F227" s="40"/>
    </row>
    <row r="228" spans="2:6" ht="14.25" customHeight="1" thickBot="1" x14ac:dyDescent="0.25">
      <c r="B228" s="41" t="s">
        <v>32</v>
      </c>
      <c r="C228" s="47">
        <v>8855</v>
      </c>
      <c r="D228" s="47">
        <v>5602</v>
      </c>
      <c r="E228" s="39">
        <f t="shared" ref="E228:F243" si="21">+(C228-C224)/C224</f>
        <v>0.57730673316708225</v>
      </c>
      <c r="F228" s="39">
        <f t="shared" si="21"/>
        <v>0.35248672139063253</v>
      </c>
    </row>
    <row r="229" spans="2:6" ht="14.25" customHeight="1" thickBot="1" x14ac:dyDescent="0.25">
      <c r="B229" s="36" t="s">
        <v>34</v>
      </c>
      <c r="C229" s="47">
        <v>9777</v>
      </c>
      <c r="D229" s="47">
        <v>6200</v>
      </c>
      <c r="E229" s="39">
        <f t="shared" si="21"/>
        <v>0.17568542568542569</v>
      </c>
      <c r="F229" s="39">
        <f t="shared" si="21"/>
        <v>0.28657397800373524</v>
      </c>
    </row>
    <row r="230" spans="2:6" ht="14.25" customHeight="1" thickBot="1" x14ac:dyDescent="0.25">
      <c r="B230" s="37" t="s">
        <v>37</v>
      </c>
      <c r="C230" s="47">
        <v>7334</v>
      </c>
      <c r="D230" s="47">
        <v>4631</v>
      </c>
      <c r="E230" s="39">
        <f t="shared" si="21"/>
        <v>0.26666666666666666</v>
      </c>
      <c r="F230" s="39">
        <f t="shared" si="21"/>
        <v>0.32731441673832046</v>
      </c>
    </row>
    <row r="231" spans="2:6" ht="14.25" customHeight="1" thickBot="1" x14ac:dyDescent="0.25">
      <c r="B231" s="38" t="s">
        <v>39</v>
      </c>
      <c r="C231" s="49">
        <v>9456</v>
      </c>
      <c r="D231" s="49">
        <v>6060</v>
      </c>
      <c r="E231" s="40">
        <f t="shared" si="21"/>
        <v>0.25561014473509497</v>
      </c>
      <c r="F231" s="40">
        <f t="shared" si="21"/>
        <v>0.21613485851896447</v>
      </c>
    </row>
    <row r="232" spans="2:6" ht="14.25" customHeight="1" thickBot="1" x14ac:dyDescent="0.25">
      <c r="B232" s="41" t="s">
        <v>43</v>
      </c>
      <c r="C232" s="46">
        <v>11824</v>
      </c>
      <c r="D232" s="46">
        <v>7352</v>
      </c>
      <c r="E232" s="39">
        <f t="shared" si="21"/>
        <v>0.33529079616036139</v>
      </c>
      <c r="F232" s="39">
        <f t="shared" si="21"/>
        <v>0.31238843270260619</v>
      </c>
    </row>
    <row r="233" spans="2:6" ht="14.25" customHeight="1" thickBot="1" x14ac:dyDescent="0.25">
      <c r="B233" s="36" t="s">
        <v>51</v>
      </c>
      <c r="C233" s="47">
        <v>13580</v>
      </c>
      <c r="D233" s="47">
        <v>9604</v>
      </c>
      <c r="E233" s="39">
        <f t="shared" si="21"/>
        <v>0.38897412294159761</v>
      </c>
      <c r="F233" s="39">
        <f t="shared" si="21"/>
        <v>0.54903225806451617</v>
      </c>
    </row>
    <row r="234" spans="2:6" ht="14.25" customHeight="1" thickBot="1" x14ac:dyDescent="0.25">
      <c r="B234" s="37" t="s">
        <v>63</v>
      </c>
      <c r="C234" s="47">
        <v>10011</v>
      </c>
      <c r="D234" s="47">
        <v>6363</v>
      </c>
      <c r="E234" s="39">
        <f t="shared" si="21"/>
        <v>0.36501227161167166</v>
      </c>
      <c r="F234" s="39">
        <f t="shared" si="21"/>
        <v>0.37400129561649753</v>
      </c>
    </row>
    <row r="235" spans="2:6" ht="14.25" customHeight="1" thickBot="1" x14ac:dyDescent="0.25">
      <c r="B235" s="38" t="s">
        <v>65</v>
      </c>
      <c r="C235" s="49">
        <v>13812</v>
      </c>
      <c r="D235" s="49">
        <v>9370</v>
      </c>
      <c r="E235" s="40">
        <f t="shared" ref="E235:E242" si="22">+(C235-C231)/C231</f>
        <v>0.46065989847715738</v>
      </c>
      <c r="F235" s="40">
        <f t="shared" si="21"/>
        <v>0.54620462046204621</v>
      </c>
    </row>
    <row r="236" spans="2:6" ht="14.25" customHeight="1" thickBot="1" x14ac:dyDescent="0.25">
      <c r="B236" s="41" t="s">
        <v>68</v>
      </c>
      <c r="C236" s="47">
        <v>16932</v>
      </c>
      <c r="D236" s="47">
        <v>10523</v>
      </c>
      <c r="E236" s="39">
        <f t="shared" si="22"/>
        <v>0.43200270635994586</v>
      </c>
      <c r="F236" s="39">
        <f t="shared" si="21"/>
        <v>0.43131120783460281</v>
      </c>
    </row>
    <row r="237" spans="2:6" ht="14.25" customHeight="1" thickBot="1" x14ac:dyDescent="0.25">
      <c r="B237" s="36" t="s">
        <v>70</v>
      </c>
      <c r="C237" s="47">
        <v>17376</v>
      </c>
      <c r="D237" s="47">
        <v>12077</v>
      </c>
      <c r="E237" s="39">
        <f t="shared" si="22"/>
        <v>0.27952871870397644</v>
      </c>
      <c r="F237" s="39">
        <f t="shared" si="21"/>
        <v>0.257496876301541</v>
      </c>
    </row>
    <row r="238" spans="2:6" ht="14.25" customHeight="1" thickBot="1" x14ac:dyDescent="0.25">
      <c r="B238" s="37" t="s">
        <v>73</v>
      </c>
      <c r="C238" s="47">
        <v>11502</v>
      </c>
      <c r="D238" s="47">
        <v>7659</v>
      </c>
      <c r="E238" s="39">
        <f t="shared" si="22"/>
        <v>0.14893617021276595</v>
      </c>
      <c r="F238" s="39">
        <f t="shared" si="21"/>
        <v>0.20367751060820369</v>
      </c>
    </row>
    <row r="239" spans="2:6" ht="14.25" customHeight="1" thickBot="1" x14ac:dyDescent="0.25">
      <c r="B239" s="38" t="s">
        <v>80</v>
      </c>
      <c r="C239" s="49">
        <v>16311</v>
      </c>
      <c r="D239" s="49">
        <v>10481</v>
      </c>
      <c r="E239" s="40">
        <f t="shared" si="22"/>
        <v>0.18092962641181581</v>
      </c>
      <c r="F239" s="40">
        <f t="shared" si="21"/>
        <v>0.11856990394877268</v>
      </c>
    </row>
    <row r="240" spans="2:6" ht="14.25" customHeight="1" thickBot="1" x14ac:dyDescent="0.25">
      <c r="B240" s="41" t="s">
        <v>84</v>
      </c>
      <c r="C240" s="46">
        <v>19620</v>
      </c>
      <c r="D240" s="46">
        <v>13130</v>
      </c>
      <c r="E240" s="39">
        <f t="shared" si="22"/>
        <v>0.15875265768958186</v>
      </c>
      <c r="F240" s="39">
        <f t="shared" si="21"/>
        <v>0.24774303905730305</v>
      </c>
    </row>
    <row r="241" spans="2:6" ht="14.25" customHeight="1" thickBot="1" x14ac:dyDescent="0.25">
      <c r="B241" s="36" t="s">
        <v>91</v>
      </c>
      <c r="C241" s="47">
        <v>19815</v>
      </c>
      <c r="D241" s="47">
        <v>13874</v>
      </c>
      <c r="E241" s="39">
        <f t="shared" si="22"/>
        <v>0.14036602209944751</v>
      </c>
      <c r="F241" s="39">
        <f t="shared" si="21"/>
        <v>0.14879523060362673</v>
      </c>
    </row>
    <row r="242" spans="2:6" ht="14.25" customHeight="1" thickBot="1" x14ac:dyDescent="0.25">
      <c r="B242" s="37" t="s">
        <v>97</v>
      </c>
      <c r="C242" s="47">
        <v>12610</v>
      </c>
      <c r="D242" s="47">
        <v>8166</v>
      </c>
      <c r="E242" s="39">
        <f t="shared" si="22"/>
        <v>9.6331072856894448E-2</v>
      </c>
      <c r="F242" s="39">
        <f t="shared" si="21"/>
        <v>6.6196631414022725E-2</v>
      </c>
    </row>
    <row r="243" spans="2:6" ht="14.25" customHeight="1" thickBot="1" x14ac:dyDescent="0.25">
      <c r="B243" s="38" t="s">
        <v>99</v>
      </c>
      <c r="C243" s="49">
        <v>18212</v>
      </c>
      <c r="D243" s="49">
        <v>11238</v>
      </c>
      <c r="E243" s="40">
        <f>+(C243-C239)/C239</f>
        <v>0.11654711544356569</v>
      </c>
      <c r="F243" s="40">
        <f t="shared" si="21"/>
        <v>7.222593264001527E-2</v>
      </c>
    </row>
    <row r="244" spans="2:6" ht="14.25" customHeight="1" thickBot="1" x14ac:dyDescent="0.25">
      <c r="B244" s="41" t="s">
        <v>105</v>
      </c>
      <c r="C244" s="47">
        <v>16521</v>
      </c>
      <c r="D244" s="47">
        <v>10074</v>
      </c>
      <c r="E244" s="39">
        <f>+(C244-C240)/C240</f>
        <v>-0.15795107033639144</v>
      </c>
      <c r="F244" s="39">
        <f>+(D244-D240)/D240</f>
        <v>-0.23274942878903274</v>
      </c>
    </row>
    <row r="245" spans="2:6" ht="14.25" customHeight="1" thickBot="1" x14ac:dyDescent="0.25">
      <c r="B245" s="36" t="s">
        <v>109</v>
      </c>
      <c r="C245" s="47">
        <v>16743</v>
      </c>
      <c r="D245" s="47">
        <v>10683</v>
      </c>
      <c r="E245" s="39">
        <f>+(C245-C241)/C241</f>
        <v>-0.15503406510219531</v>
      </c>
      <c r="F245" s="39">
        <f>+(D245-D241)/D241</f>
        <v>-0.22999855845466341</v>
      </c>
    </row>
    <row r="246" spans="2:6" ht="14.25" customHeight="1" thickBot="1" x14ac:dyDescent="0.25">
      <c r="B246" s="37" t="s">
        <v>112</v>
      </c>
      <c r="C246" s="47">
        <v>14076</v>
      </c>
      <c r="D246" s="47">
        <v>7364</v>
      </c>
      <c r="E246" s="51">
        <v>-5.1546391752577319E-3</v>
      </c>
      <c r="F246" s="51">
        <v>-0.2047514082782268</v>
      </c>
    </row>
    <row r="247" spans="2:6" ht="14.25" customHeight="1" thickBot="1" x14ac:dyDescent="0.25">
      <c r="B247" s="38" t="s">
        <v>114</v>
      </c>
      <c r="C247" s="49">
        <v>17842</v>
      </c>
      <c r="D247" s="49">
        <v>11085</v>
      </c>
      <c r="E247" s="52">
        <v>-0.13935866461673621</v>
      </c>
      <c r="F247" s="52">
        <v>-0.10847125823100195</v>
      </c>
    </row>
    <row r="248" spans="2:6" ht="14.25" customHeight="1" thickBot="1" x14ac:dyDescent="0.25">
      <c r="B248" s="41" t="s">
        <v>118</v>
      </c>
      <c r="C248" s="46">
        <v>18412</v>
      </c>
      <c r="D248" s="46">
        <v>12018</v>
      </c>
      <c r="E248" s="51">
        <v>-8.5951213606924523E-3</v>
      </c>
      <c r="F248" s="51">
        <v>8.3184435179670432E-2</v>
      </c>
    </row>
    <row r="249" spans="2:6" ht="14.25" customHeight="1" thickBot="1" x14ac:dyDescent="0.25">
      <c r="B249" s="36" t="s">
        <v>126</v>
      </c>
      <c r="C249" s="47">
        <v>18876</v>
      </c>
      <c r="D249" s="47">
        <v>12239</v>
      </c>
      <c r="E249" s="51">
        <v>8.8992414740488562E-3</v>
      </c>
      <c r="F249" s="51">
        <v>3.2949546007675745E-2</v>
      </c>
    </row>
    <row r="250" spans="2:6" ht="14.25" customHeight="1" thickBot="1" x14ac:dyDescent="0.25">
      <c r="B250" s="37" t="s">
        <v>132</v>
      </c>
      <c r="C250" s="47">
        <v>13342</v>
      </c>
      <c r="D250" s="47">
        <v>8851</v>
      </c>
      <c r="E250" s="39">
        <f t="shared" ref="E250:F255" si="23">+(C250-C246)/C246</f>
        <v>-5.2145495879511228E-2</v>
      </c>
      <c r="F250" s="39">
        <f t="shared" si="23"/>
        <v>0.20192829983704508</v>
      </c>
    </row>
    <row r="251" spans="2:6" ht="14.25" customHeight="1" thickBot="1" x14ac:dyDescent="0.25">
      <c r="B251" s="38" t="s">
        <v>136</v>
      </c>
      <c r="C251" s="49">
        <v>18603</v>
      </c>
      <c r="D251" s="49">
        <v>12190</v>
      </c>
      <c r="E251" s="40">
        <f t="shared" si="23"/>
        <v>4.2652169039345364E-2</v>
      </c>
      <c r="F251" s="40">
        <f t="shared" si="23"/>
        <v>9.9684258006314835E-2</v>
      </c>
    </row>
    <row r="252" spans="2:6" ht="14.25" customHeight="1" thickBot="1" x14ac:dyDescent="0.25">
      <c r="B252" s="41" t="s">
        <v>139</v>
      </c>
      <c r="C252" s="47">
        <v>19261</v>
      </c>
      <c r="D252" s="47">
        <v>11907</v>
      </c>
      <c r="E252" s="39">
        <f t="shared" si="23"/>
        <v>4.6111231805344342E-2</v>
      </c>
      <c r="F252" s="39">
        <f t="shared" si="23"/>
        <v>-9.2361457813280087E-3</v>
      </c>
    </row>
    <row r="253" spans="2:6" ht="14.25" customHeight="1" thickBot="1" x14ac:dyDescent="0.25">
      <c r="B253" s="36" t="s">
        <v>145</v>
      </c>
      <c r="C253" s="47">
        <v>18378</v>
      </c>
      <c r="D253" s="47">
        <v>11948</v>
      </c>
      <c r="E253" s="39">
        <f t="shared" si="23"/>
        <v>-2.6382708200890018E-2</v>
      </c>
      <c r="F253" s="39">
        <f t="shared" si="23"/>
        <v>-2.3776452324536318E-2</v>
      </c>
    </row>
    <row r="254" spans="2:6" ht="14.25" customHeight="1" thickBot="1" x14ac:dyDescent="0.25">
      <c r="B254" s="37" t="s">
        <v>147</v>
      </c>
      <c r="C254" s="47">
        <v>14071</v>
      </c>
      <c r="D254" s="47">
        <v>8064</v>
      </c>
      <c r="E254" s="39">
        <f t="shared" si="23"/>
        <v>5.4639484335182134E-2</v>
      </c>
      <c r="F254" s="39">
        <f t="shared" si="23"/>
        <v>-8.8916506609422657E-2</v>
      </c>
    </row>
    <row r="255" spans="2:6" ht="14.25" customHeight="1" thickBot="1" x14ac:dyDescent="0.25">
      <c r="B255" s="38" t="s">
        <v>151</v>
      </c>
      <c r="C255" s="49">
        <v>17921</v>
      </c>
      <c r="D255" s="49">
        <v>10563</v>
      </c>
      <c r="E255" s="40">
        <f t="shared" si="23"/>
        <v>-3.6660753641885716E-2</v>
      </c>
      <c r="F255" s="40">
        <f t="shared" si="23"/>
        <v>-0.13347005742411813</v>
      </c>
    </row>
    <row r="256" spans="2:6" ht="14.25" customHeight="1" thickBot="1" x14ac:dyDescent="0.25">
      <c r="B256" s="41" t="s">
        <v>154</v>
      </c>
      <c r="C256" s="46">
        <v>17386</v>
      </c>
      <c r="D256" s="46">
        <v>10550</v>
      </c>
      <c r="E256" s="39">
        <f t="shared" ref="E256:F266" si="24">+(C256-C252)/C252</f>
        <v>-9.7346970562276106E-2</v>
      </c>
      <c r="F256" s="39">
        <f t="shared" si="24"/>
        <v>-0.1139665742840346</v>
      </c>
    </row>
    <row r="257" spans="2:6" ht="14.25" customHeight="1" thickBot="1" x14ac:dyDescent="0.25">
      <c r="B257" s="36" t="s">
        <v>157</v>
      </c>
      <c r="C257" s="47">
        <v>19461</v>
      </c>
      <c r="D257" s="47">
        <v>11843</v>
      </c>
      <c r="E257" s="39">
        <f t="shared" si="24"/>
        <v>5.8929154423767546E-2</v>
      </c>
      <c r="F257" s="39">
        <f t="shared" si="24"/>
        <v>-8.7880816873116847E-3</v>
      </c>
    </row>
    <row r="258" spans="2:6" ht="14.25" customHeight="1" thickBot="1" x14ac:dyDescent="0.25">
      <c r="B258" s="37" t="s">
        <v>160</v>
      </c>
      <c r="C258" s="47">
        <v>12918</v>
      </c>
      <c r="D258" s="47">
        <v>7676</v>
      </c>
      <c r="E258" s="39">
        <f t="shared" si="24"/>
        <v>-8.1941581977116054E-2</v>
      </c>
      <c r="F258" s="39">
        <f t="shared" si="24"/>
        <v>-4.8115079365079368E-2</v>
      </c>
    </row>
    <row r="259" spans="2:6" ht="14.25" customHeight="1" thickBot="1" x14ac:dyDescent="0.25">
      <c r="B259" s="38" t="s">
        <v>162</v>
      </c>
      <c r="C259" s="49">
        <v>17265</v>
      </c>
      <c r="D259" s="49">
        <v>10410</v>
      </c>
      <c r="E259" s="40">
        <f t="shared" si="24"/>
        <v>-3.6605100161821329E-2</v>
      </c>
      <c r="F259" s="40">
        <f t="shared" si="24"/>
        <v>-1.4484521442771939E-2</v>
      </c>
    </row>
    <row r="260" spans="2:6" ht="14.25" customHeight="1" thickBot="1" x14ac:dyDescent="0.25">
      <c r="B260" s="41" t="s">
        <v>167</v>
      </c>
      <c r="C260" s="47">
        <v>19926</v>
      </c>
      <c r="D260" s="47">
        <v>11758</v>
      </c>
      <c r="E260" s="39">
        <f t="shared" si="24"/>
        <v>0.14609455884044634</v>
      </c>
      <c r="F260" s="39">
        <f t="shared" si="24"/>
        <v>0.11450236966824645</v>
      </c>
    </row>
    <row r="261" spans="2:6" ht="14.25" customHeight="1" thickBot="1" x14ac:dyDescent="0.25">
      <c r="B261" s="36" t="s">
        <v>169</v>
      </c>
      <c r="C261" s="47">
        <v>19141</v>
      </c>
      <c r="D261" s="47">
        <v>11921</v>
      </c>
      <c r="E261" s="39">
        <f t="shared" si="24"/>
        <v>-1.6443142695647707E-2</v>
      </c>
      <c r="F261" s="39">
        <f t="shared" si="24"/>
        <v>6.5861690450054883E-3</v>
      </c>
    </row>
    <row r="262" spans="2:6" ht="14.25" customHeight="1" thickBot="1" x14ac:dyDescent="0.25">
      <c r="B262" s="37" t="s">
        <v>172</v>
      </c>
      <c r="C262" s="47">
        <f>+'Lanzamientos SC recibidos TSJ'!AO23</f>
        <v>12840</v>
      </c>
      <c r="D262" s="47">
        <f>+'Lanzamientos con Cump ptivo TSJ'!AO23</f>
        <v>8025</v>
      </c>
      <c r="E262" s="39">
        <f t="shared" si="24"/>
        <v>-6.0380863910822107E-3</v>
      </c>
      <c r="F262" s="39">
        <f t="shared" si="24"/>
        <v>4.5466388744137574E-2</v>
      </c>
    </row>
    <row r="263" spans="2:6" ht="14.25" customHeight="1" thickBot="1" x14ac:dyDescent="0.25">
      <c r="B263" s="38" t="s">
        <v>174</v>
      </c>
      <c r="C263" s="49">
        <f>+'Lanzamientos SC recibidos TSJ'!AP23</f>
        <v>17786</v>
      </c>
      <c r="D263" s="49">
        <f>+'Lanzamientos con Cump ptivo TSJ'!AP23</f>
        <v>10220</v>
      </c>
      <c r="E263" s="40">
        <f t="shared" si="24"/>
        <v>3.017665797856936E-2</v>
      </c>
      <c r="F263" s="40">
        <f t="shared" si="24"/>
        <v>-1.8251681075888569E-2</v>
      </c>
    </row>
    <row r="264" spans="2:6" ht="14.25" customHeight="1" thickBot="1" x14ac:dyDescent="0.25">
      <c r="B264" s="41" t="s">
        <v>190</v>
      </c>
      <c r="C264" s="46">
        <f>+'Lanzamientos SC recibidos TSJ'!AQ23</f>
        <v>18859</v>
      </c>
      <c r="D264" s="46">
        <f>+'Lanzamientos con Cump ptivo TSJ'!AQ23</f>
        <v>11219</v>
      </c>
      <c r="E264" s="39">
        <f t="shared" si="24"/>
        <v>-5.3548128073873331E-2</v>
      </c>
      <c r="F264" s="39">
        <f t="shared" si="24"/>
        <v>-4.5841129443782956E-2</v>
      </c>
    </row>
    <row r="265" spans="2:6" ht="14.25" customHeight="1" thickBot="1" x14ac:dyDescent="0.25">
      <c r="B265" s="36" t="s">
        <v>197</v>
      </c>
      <c r="C265" s="47">
        <f>+'Lanzamientos SC recibidos TSJ'!AR23</f>
        <v>20526</v>
      </c>
      <c r="D265" s="47">
        <f>+'Lanzamientos con Cump ptivo TSJ'!AR23</f>
        <v>12398</v>
      </c>
      <c r="E265" s="39">
        <f t="shared" si="24"/>
        <v>7.2357766051930408E-2</v>
      </c>
      <c r="F265" s="39">
        <f t="shared" si="24"/>
        <v>4.0013421692811003E-2</v>
      </c>
    </row>
    <row r="266" spans="2:6" ht="14.25" customHeight="1" thickBot="1" x14ac:dyDescent="0.25">
      <c r="B266" s="37" t="s">
        <v>209</v>
      </c>
      <c r="C266" s="47">
        <f>+'Lanzamientos SC recibidos TSJ'!AS23</f>
        <v>13446</v>
      </c>
      <c r="D266" s="47">
        <f>+'Lanzamientos con Cump ptivo TSJ'!AS23</f>
        <v>7894</v>
      </c>
      <c r="E266" s="39">
        <f t="shared" si="24"/>
        <v>4.7196261682242988E-2</v>
      </c>
      <c r="F266" s="39">
        <f t="shared" si="24"/>
        <v>-1.632398753894081E-2</v>
      </c>
    </row>
    <row r="267" spans="2:6" ht="14.25" customHeight="1" thickBot="1" x14ac:dyDescent="0.25">
      <c r="B267" s="38" t="s">
        <v>239</v>
      </c>
      <c r="C267" s="49">
        <f>+'Lanzamientos SC recibidos TSJ'!AT23</f>
        <v>19192</v>
      </c>
      <c r="D267" s="49">
        <f>+'Lanzamientos con Cump ptivo TSJ'!AT23</f>
        <v>11487</v>
      </c>
      <c r="E267" s="40">
        <f t="shared" ref="E267:F276" si="25">+(C267-C263)/C263</f>
        <v>7.9050938940739904E-2</v>
      </c>
      <c r="F267" s="40">
        <f t="shared" si="25"/>
        <v>0.12397260273972603</v>
      </c>
    </row>
    <row r="268" spans="2:6" ht="14.25" customHeight="1" thickBot="1" x14ac:dyDescent="0.25">
      <c r="B268" s="41" t="s">
        <v>258</v>
      </c>
      <c r="C268" s="131">
        <f>+'Lanzamientos SC recibidos TSJ'!AU23</f>
        <v>19913</v>
      </c>
      <c r="D268" s="131">
        <f>+'Lanzamientos con Cump ptivo TSJ'!AU23</f>
        <v>11625</v>
      </c>
      <c r="E268" s="39">
        <f t="shared" si="25"/>
        <v>5.5888435229863725E-2</v>
      </c>
      <c r="F268" s="39">
        <f t="shared" si="25"/>
        <v>3.618860861039308E-2</v>
      </c>
    </row>
    <row r="269" spans="2:6" ht="14.25" customHeight="1" thickBot="1" x14ac:dyDescent="0.25">
      <c r="B269" s="41" t="s">
        <v>265</v>
      </c>
      <c r="C269" s="131">
        <f>+'Lanzamientos SC recibidos TSJ'!AV23</f>
        <v>18594</v>
      </c>
      <c r="D269" s="131">
        <f>+'Lanzamientos con Cump ptivo TSJ'!AV23</f>
        <v>10894</v>
      </c>
      <c r="E269" s="39">
        <f t="shared" si="25"/>
        <v>-9.4124524992692193E-2</v>
      </c>
      <c r="F269" s="39">
        <f t="shared" si="25"/>
        <v>-0.12130988869172447</v>
      </c>
    </row>
    <row r="270" spans="2:6" ht="14.25" customHeight="1" thickBot="1" x14ac:dyDescent="0.25">
      <c r="B270" s="41" t="s">
        <v>273</v>
      </c>
      <c r="C270" s="131">
        <f>+'Lanzamientos SC recibidos TSJ'!AW23</f>
        <v>12715</v>
      </c>
      <c r="D270" s="131">
        <f>+'Lanzamientos con Cump ptivo TSJ'!AW23</f>
        <v>7165</v>
      </c>
      <c r="E270" s="39">
        <f t="shared" si="25"/>
        <v>-5.4365610590510191E-2</v>
      </c>
      <c r="F270" s="39">
        <f t="shared" si="25"/>
        <v>-9.2348619204459081E-2</v>
      </c>
    </row>
    <row r="271" spans="2:6" ht="14.25" customHeight="1" thickBot="1" x14ac:dyDescent="0.25">
      <c r="B271" s="38" t="s">
        <v>281</v>
      </c>
      <c r="C271" s="49">
        <v>17025</v>
      </c>
      <c r="D271" s="49">
        <v>9823</v>
      </c>
      <c r="E271" s="40">
        <f t="shared" si="25"/>
        <v>-0.11291162984576907</v>
      </c>
      <c r="F271" s="40">
        <f t="shared" si="25"/>
        <v>-0.14485940628536606</v>
      </c>
    </row>
    <row r="272" spans="2:6" ht="14.25" customHeight="1" thickBot="1" x14ac:dyDescent="0.25">
      <c r="B272" s="41" t="s">
        <v>300</v>
      </c>
      <c r="C272" s="131">
        <f>+'Lanzamientos SC recibidos TSJ'!AY23</f>
        <v>14586</v>
      </c>
      <c r="D272" s="131">
        <f>+'Lanzamientos con Cump ptivo TSJ'!AY23</f>
        <v>7959</v>
      </c>
      <c r="E272" s="39">
        <f t="shared" si="25"/>
        <v>-0.26751368452769547</v>
      </c>
      <c r="F272" s="39">
        <f t="shared" si="25"/>
        <v>-0.3153548387096774</v>
      </c>
    </row>
    <row r="273" spans="2:7" ht="14.25" customHeight="1" thickBot="1" x14ac:dyDescent="0.25">
      <c r="B273" s="41" t="s">
        <v>312</v>
      </c>
      <c r="C273" s="131">
        <v>6953</v>
      </c>
      <c r="D273" s="131">
        <v>947</v>
      </c>
      <c r="E273" s="39">
        <f t="shared" si="25"/>
        <v>-0.62606217059266434</v>
      </c>
      <c r="F273" s="39">
        <f t="shared" si="25"/>
        <v>-0.91307141545805026</v>
      </c>
    </row>
    <row r="274" spans="2:7" ht="14.25" customHeight="1" thickBot="1" x14ac:dyDescent="0.25">
      <c r="B274" s="41" t="s">
        <v>314</v>
      </c>
      <c r="C274" s="131">
        <f>+'Lanzamientos SC recibidos TSJ'!BA23</f>
        <v>14117</v>
      </c>
      <c r="D274" s="131">
        <f>+'Lanzamientos con Cump ptivo TSJ'!BA23</f>
        <v>6226</v>
      </c>
      <c r="E274" s="39">
        <f t="shared" si="25"/>
        <v>0.11026346834447504</v>
      </c>
      <c r="F274" s="39">
        <f t="shared" si="25"/>
        <v>-0.13105373342637822</v>
      </c>
    </row>
    <row r="275" spans="2:7" ht="14.25" customHeight="1" thickBot="1" x14ac:dyDescent="0.25">
      <c r="B275" s="38" t="s">
        <v>321</v>
      </c>
      <c r="C275" s="49">
        <f>+'Lanzamientos SC recibidos TSJ'!BB23</f>
        <v>18255</v>
      </c>
      <c r="D275" s="49">
        <f>+'Lanzamientos con Cump ptivo TSJ'!BB23</f>
        <v>10158</v>
      </c>
      <c r="E275" s="40">
        <f t="shared" si="25"/>
        <v>7.2246696035242294E-2</v>
      </c>
      <c r="F275" s="40">
        <f t="shared" si="25"/>
        <v>3.4103634327598491E-2</v>
      </c>
    </row>
    <row r="276" spans="2:7" ht="14.25" customHeight="1" thickBot="1" x14ac:dyDescent="0.25">
      <c r="B276" s="41" t="s">
        <v>338</v>
      </c>
      <c r="C276" s="131">
        <f>+'Lanzamientos SC recibidos TSJ'!BC23</f>
        <v>18131</v>
      </c>
      <c r="D276" s="131">
        <f>+'Lanzamientos con Cump ptivo TSJ'!BC23</f>
        <v>8936</v>
      </c>
      <c r="E276" s="39">
        <f t="shared" si="25"/>
        <v>0.24304127245303717</v>
      </c>
      <c r="F276" s="39">
        <f t="shared" si="25"/>
        <v>0.12275411483854756</v>
      </c>
    </row>
    <row r="277" spans="2:7" ht="12" customHeight="1" x14ac:dyDescent="0.2">
      <c r="B277" s="26"/>
      <c r="C277" s="21"/>
      <c r="D277" s="28"/>
      <c r="E277" s="21"/>
      <c r="F277" s="28"/>
    </row>
    <row r="278" spans="2:7" x14ac:dyDescent="0.2">
      <c r="B278" s="29" t="s">
        <v>119</v>
      </c>
    </row>
    <row r="279" spans="2:7" x14ac:dyDescent="0.2">
      <c r="B279" s="29" t="s">
        <v>150</v>
      </c>
    </row>
    <row r="281" spans="2:7" x14ac:dyDescent="0.2">
      <c r="B281" s="30" t="s">
        <v>18</v>
      </c>
      <c r="C281" s="31"/>
      <c r="D281" s="31"/>
      <c r="E281" s="31"/>
      <c r="F281" s="31"/>
      <c r="G281" s="32"/>
    </row>
    <row r="282" spans="2:7" x14ac:dyDescent="0.2">
      <c r="B282" s="30" t="s">
        <v>19</v>
      </c>
      <c r="C282" s="31"/>
      <c r="D282" s="31"/>
      <c r="E282" s="31"/>
      <c r="F282" s="31"/>
      <c r="G282" s="32"/>
    </row>
  </sheetData>
  <mergeCells count="1">
    <mergeCell ref="L65:O65"/>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79" max="11" man="1"/>
  </rowBreaks>
  <ignoredErrors>
    <ignoredError sqref="E200:E208 G200:G20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28</v>
      </c>
      <c r="C4" s="54" t="s">
        <v>77</v>
      </c>
    </row>
    <row r="5" spans="2:6" ht="42.75" customHeight="1" thickTop="1" thickBot="1" x14ac:dyDescent="0.25">
      <c r="B5" s="59" t="s">
        <v>26</v>
      </c>
      <c r="C5" s="56" t="s">
        <v>94</v>
      </c>
    </row>
    <row r="6" spans="2:6" ht="56.25" customHeight="1" thickTop="1" thickBot="1" x14ac:dyDescent="0.25">
      <c r="B6" s="62" t="s">
        <v>216</v>
      </c>
      <c r="C6" s="54" t="s">
        <v>78</v>
      </c>
    </row>
    <row r="7" spans="2:6" ht="49.5" customHeight="1" thickTop="1" thickBot="1" x14ac:dyDescent="0.25">
      <c r="B7" s="58" t="s">
        <v>75</v>
      </c>
      <c r="C7" s="54" t="s">
        <v>79</v>
      </c>
      <c r="F7" s="53" t="s">
        <v>36</v>
      </c>
    </row>
    <row r="8" spans="2:6" ht="49.5" customHeight="1" thickTop="1" thickBot="1" x14ac:dyDescent="0.25">
      <c r="B8" s="60" t="s">
        <v>48</v>
      </c>
      <c r="C8" s="57" t="s">
        <v>95</v>
      </c>
    </row>
    <row r="9" spans="2:6" ht="78" customHeight="1" thickTop="1" thickBot="1" x14ac:dyDescent="0.25">
      <c r="B9" s="58" t="s">
        <v>47</v>
      </c>
      <c r="C9" s="54" t="s">
        <v>96</v>
      </c>
    </row>
    <row r="10" spans="2:6" ht="50.25" customHeight="1" thickTop="1" thickBot="1" x14ac:dyDescent="0.25">
      <c r="B10" s="60" t="s">
        <v>103</v>
      </c>
      <c r="C10" s="57" t="s">
        <v>104</v>
      </c>
    </row>
    <row r="11" spans="2:6" ht="118.5" customHeight="1" thickTop="1" thickBot="1" x14ac:dyDescent="0.25">
      <c r="B11" s="58" t="s">
        <v>111</v>
      </c>
      <c r="C11" s="54" t="s">
        <v>128</v>
      </c>
    </row>
    <row r="12" spans="2:6" ht="60" customHeight="1" thickTop="1" thickBot="1" x14ac:dyDescent="0.25">
      <c r="B12" s="61" t="s">
        <v>46</v>
      </c>
      <c r="C12" s="55" t="s">
        <v>93</v>
      </c>
    </row>
    <row r="13" spans="2:6" ht="59.25" customHeight="1" thickTop="1" thickBot="1" x14ac:dyDescent="0.25">
      <c r="B13" s="61" t="s">
        <v>256</v>
      </c>
      <c r="C13" s="55" t="s">
        <v>257</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BA49"/>
  <sheetViews>
    <sheetView zoomScaleNormal="100" workbookViewId="0"/>
  </sheetViews>
  <sheetFormatPr baseColWidth="10" defaultRowHeight="12.75" x14ac:dyDescent="0.2"/>
  <cols>
    <col min="1" max="1" width="8.7109375" style="13" customWidth="1"/>
    <col min="2" max="2" width="35.28515625" style="13" customWidth="1"/>
    <col min="3" max="3" width="14" style="13" hidden="1" customWidth="1"/>
    <col min="4" max="5" width="12.28515625" style="13" hidden="1" customWidth="1"/>
    <col min="6" max="6" width="10.42578125" style="13" hidden="1" customWidth="1"/>
    <col min="7" max="7" width="11.28515625" style="13" hidden="1" customWidth="1"/>
    <col min="8" max="8" width="0.28515625" style="13" hidden="1" customWidth="1"/>
    <col min="9" max="10" width="12.28515625" style="13" hidden="1" customWidth="1"/>
    <col min="11" max="65" width="12.28515625" style="13" customWidth="1"/>
    <col min="66" max="16384" width="11.42578125" style="13"/>
  </cols>
  <sheetData>
    <row r="1" spans="2:53" ht="15" x14ac:dyDescent="0.2">
      <c r="C1" s="63"/>
      <c r="D1" s="63"/>
    </row>
    <row r="2" spans="2:53" ht="40.5" customHeight="1" x14ac:dyDescent="0.2">
      <c r="B2" s="11"/>
      <c r="C2" s="64"/>
      <c r="D2" s="63"/>
    </row>
    <row r="3" spans="2:53" ht="28.5" customHeight="1" x14ac:dyDescent="0.2">
      <c r="B3" s="65"/>
      <c r="C3" s="12"/>
    </row>
    <row r="4" spans="2:53" ht="23.25" customHeight="1" x14ac:dyDescent="0.2"/>
    <row r="5" spans="2:53" ht="29.25" customHeight="1" x14ac:dyDescent="0.2">
      <c r="C5" s="44" t="s">
        <v>84</v>
      </c>
      <c r="D5" s="44" t="s">
        <v>91</v>
      </c>
      <c r="E5" s="44" t="s">
        <v>97</v>
      </c>
      <c r="F5" s="72" t="s">
        <v>99</v>
      </c>
      <c r="G5" s="44" t="s">
        <v>105</v>
      </c>
      <c r="H5" s="44" t="s">
        <v>109</v>
      </c>
      <c r="I5" s="44" t="s">
        <v>112</v>
      </c>
      <c r="J5" s="72" t="s">
        <v>114</v>
      </c>
      <c r="K5" s="44" t="s">
        <v>118</v>
      </c>
      <c r="L5" s="44" t="s">
        <v>126</v>
      </c>
      <c r="M5" s="44" t="s">
        <v>132</v>
      </c>
      <c r="N5" s="72" t="s">
        <v>136</v>
      </c>
      <c r="O5" s="44" t="s">
        <v>139</v>
      </c>
      <c r="P5" s="44" t="s">
        <v>145</v>
      </c>
      <c r="Q5" s="44" t="s">
        <v>147</v>
      </c>
      <c r="R5" s="72" t="s">
        <v>151</v>
      </c>
      <c r="S5" s="44" t="s">
        <v>154</v>
      </c>
      <c r="T5" s="44" t="s">
        <v>157</v>
      </c>
      <c r="U5" s="44" t="s">
        <v>160</v>
      </c>
      <c r="V5" s="72" t="s">
        <v>162</v>
      </c>
      <c r="W5" s="44" t="s">
        <v>167</v>
      </c>
      <c r="X5" s="44" t="s">
        <v>169</v>
      </c>
      <c r="Y5" s="44" t="s">
        <v>172</v>
      </c>
      <c r="Z5" s="72" t="s">
        <v>174</v>
      </c>
      <c r="AA5" s="44" t="s">
        <v>190</v>
      </c>
      <c r="AB5" s="44" t="s">
        <v>197</v>
      </c>
      <c r="AC5" s="44" t="s">
        <v>209</v>
      </c>
      <c r="AD5" s="72" t="s">
        <v>239</v>
      </c>
      <c r="AE5" s="44" t="s">
        <v>258</v>
      </c>
      <c r="AF5" s="44" t="s">
        <v>265</v>
      </c>
      <c r="AG5" s="44" t="s">
        <v>273</v>
      </c>
      <c r="AH5" s="72" t="s">
        <v>281</v>
      </c>
      <c r="AI5" s="44" t="s">
        <v>300</v>
      </c>
      <c r="AJ5" s="44" t="s">
        <v>312</v>
      </c>
      <c r="AK5" s="44" t="s">
        <v>314</v>
      </c>
      <c r="AL5" s="72" t="s">
        <v>321</v>
      </c>
      <c r="AM5" s="44" t="s">
        <v>338</v>
      </c>
      <c r="AN5" s="45" t="s">
        <v>217</v>
      </c>
      <c r="AO5" s="45" t="s">
        <v>218</v>
      </c>
      <c r="AP5" s="45" t="s">
        <v>219</v>
      </c>
      <c r="AQ5" s="45" t="s">
        <v>220</v>
      </c>
      <c r="AR5" s="45" t="s">
        <v>221</v>
      </c>
      <c r="AS5" s="45" t="s">
        <v>222</v>
      </c>
      <c r="AT5" s="45" t="s">
        <v>223</v>
      </c>
      <c r="AU5" s="45" t="s">
        <v>224</v>
      </c>
      <c r="AV5" s="45" t="s">
        <v>225</v>
      </c>
      <c r="AW5" s="45" t="s">
        <v>227</v>
      </c>
      <c r="AX5" s="45" t="s">
        <v>228</v>
      </c>
      <c r="AY5" s="45" t="s">
        <v>240</v>
      </c>
      <c r="AZ5" s="45" t="s">
        <v>282</v>
      </c>
      <c r="BA5" s="45" t="s">
        <v>322</v>
      </c>
    </row>
    <row r="6" spans="2:53" ht="17.100000000000001" customHeight="1" thickBot="1" x14ac:dyDescent="0.25">
      <c r="B6" s="66" t="s">
        <v>59</v>
      </c>
      <c r="C6" s="46">
        <v>382</v>
      </c>
      <c r="D6" s="46">
        <v>350</v>
      </c>
      <c r="E6" s="46">
        <v>272</v>
      </c>
      <c r="F6" s="46">
        <v>375</v>
      </c>
      <c r="G6" s="46">
        <v>329</v>
      </c>
      <c r="H6" s="46">
        <v>342</v>
      </c>
      <c r="I6" s="46">
        <v>305</v>
      </c>
      <c r="J6" s="46">
        <v>289</v>
      </c>
      <c r="K6" s="46">
        <v>308</v>
      </c>
      <c r="L6" s="46">
        <v>286</v>
      </c>
      <c r="M6" s="46">
        <v>250</v>
      </c>
      <c r="N6" s="46">
        <v>234</v>
      </c>
      <c r="O6" s="46">
        <v>215</v>
      </c>
      <c r="P6" s="46">
        <v>189</v>
      </c>
      <c r="Q6" s="46">
        <v>226</v>
      </c>
      <c r="R6" s="46">
        <v>168</v>
      </c>
      <c r="S6" s="46">
        <v>157</v>
      </c>
      <c r="T6" s="46">
        <v>193</v>
      </c>
      <c r="U6" s="46">
        <v>189</v>
      </c>
      <c r="V6" s="46">
        <v>191</v>
      </c>
      <c r="W6" s="46">
        <v>164</v>
      </c>
      <c r="X6" s="46">
        <v>187</v>
      </c>
      <c r="Y6" s="46">
        <v>129</v>
      </c>
      <c r="Z6" s="46">
        <v>176</v>
      </c>
      <c r="AA6" s="46">
        <v>170</v>
      </c>
      <c r="AB6" s="46">
        <v>169</v>
      </c>
      <c r="AC6" s="46">
        <v>126</v>
      </c>
      <c r="AD6" s="46">
        <v>225</v>
      </c>
      <c r="AE6" s="46">
        <v>169</v>
      </c>
      <c r="AF6" s="46">
        <v>205</v>
      </c>
      <c r="AG6" s="46">
        <v>166</v>
      </c>
      <c r="AH6" s="46">
        <v>215</v>
      </c>
      <c r="AI6" s="46">
        <v>174</v>
      </c>
      <c r="AJ6" s="46">
        <v>110</v>
      </c>
      <c r="AK6" s="46">
        <v>119</v>
      </c>
      <c r="AL6" s="46">
        <v>193</v>
      </c>
      <c r="AM6" s="46">
        <v>254</v>
      </c>
      <c r="AN6" s="46">
        <v>171</v>
      </c>
      <c r="AO6" s="46">
        <v>662</v>
      </c>
      <c r="AP6" s="46">
        <v>915</v>
      </c>
      <c r="AQ6" s="46">
        <v>820</v>
      </c>
      <c r="AR6" s="46">
        <v>963</v>
      </c>
      <c r="AS6" s="46">
        <f t="shared" ref="AS6:AS23" si="0">+C6+D6+E6+F6</f>
        <v>1379</v>
      </c>
      <c r="AT6" s="46">
        <f t="shared" ref="AT6:AT23" si="1">+G6+H6+I6+J6</f>
        <v>1265</v>
      </c>
      <c r="AU6" s="46">
        <f t="shared" ref="AU6:AU23" si="2">+K6+L6+M6+N6</f>
        <v>1078</v>
      </c>
      <c r="AV6" s="46">
        <f t="shared" ref="AV6:AV23" si="3">+O6+P6+Q6+R6</f>
        <v>798</v>
      </c>
      <c r="AW6" s="46">
        <f t="shared" ref="AW6:AW23" si="4">+S6+T6+U6+V6</f>
        <v>730</v>
      </c>
      <c r="AX6" s="46">
        <f t="shared" ref="AX6:AX23" si="5">+W6+X6+Y6+Z6</f>
        <v>656</v>
      </c>
      <c r="AY6" s="46">
        <f t="shared" ref="AY6:AY23" si="6">+AA6+AB6+AC6+AD6</f>
        <v>690</v>
      </c>
      <c r="AZ6" s="46">
        <f t="shared" ref="AZ6:AZ23" si="7">+AE6+AF6+AG6+AH6</f>
        <v>755</v>
      </c>
      <c r="BA6" s="46">
        <f t="shared" ref="BA6:BA23" si="8">+AI6+AJ6+AK6+AL6</f>
        <v>596</v>
      </c>
    </row>
    <row r="7" spans="2:53" ht="17.100000000000001" customHeight="1" thickBot="1" x14ac:dyDescent="0.25">
      <c r="B7" s="66" t="s">
        <v>60</v>
      </c>
      <c r="C7" s="46">
        <v>73</v>
      </c>
      <c r="D7" s="46">
        <v>77</v>
      </c>
      <c r="E7" s="46">
        <v>87</v>
      </c>
      <c r="F7" s="46">
        <v>89</v>
      </c>
      <c r="G7" s="46">
        <v>114</v>
      </c>
      <c r="H7" s="46">
        <v>98</v>
      </c>
      <c r="I7" s="46">
        <v>76</v>
      </c>
      <c r="J7" s="46">
        <v>57</v>
      </c>
      <c r="K7" s="46">
        <v>60</v>
      </c>
      <c r="L7" s="46">
        <v>53</v>
      </c>
      <c r="M7" s="46">
        <v>56</v>
      </c>
      <c r="N7" s="46">
        <v>71</v>
      </c>
      <c r="O7" s="46">
        <v>57</v>
      </c>
      <c r="P7" s="46">
        <v>56</v>
      </c>
      <c r="Q7" s="46">
        <v>41</v>
      </c>
      <c r="R7" s="46">
        <v>36</v>
      </c>
      <c r="S7" s="46">
        <v>46</v>
      </c>
      <c r="T7" s="46">
        <v>34</v>
      </c>
      <c r="U7" s="46">
        <v>35</v>
      </c>
      <c r="V7" s="46">
        <v>33</v>
      </c>
      <c r="W7" s="46">
        <v>35</v>
      </c>
      <c r="X7" s="46">
        <v>34</v>
      </c>
      <c r="Y7" s="46">
        <v>34</v>
      </c>
      <c r="Z7" s="46">
        <v>32</v>
      </c>
      <c r="AA7" s="46">
        <v>39</v>
      </c>
      <c r="AB7" s="46">
        <v>49</v>
      </c>
      <c r="AC7" s="46">
        <v>35</v>
      </c>
      <c r="AD7" s="46">
        <v>38</v>
      </c>
      <c r="AE7" s="46">
        <v>44</v>
      </c>
      <c r="AF7" s="46">
        <v>51</v>
      </c>
      <c r="AG7" s="46">
        <v>29</v>
      </c>
      <c r="AH7" s="46">
        <v>57</v>
      </c>
      <c r="AI7" s="46">
        <v>44</v>
      </c>
      <c r="AJ7" s="46">
        <v>18</v>
      </c>
      <c r="AK7" s="46">
        <v>30</v>
      </c>
      <c r="AL7" s="46">
        <v>54</v>
      </c>
      <c r="AM7" s="46">
        <v>53</v>
      </c>
      <c r="AN7" s="46">
        <v>36</v>
      </c>
      <c r="AO7" s="46">
        <v>127</v>
      </c>
      <c r="AP7" s="46">
        <v>230</v>
      </c>
      <c r="AQ7" s="46">
        <v>250</v>
      </c>
      <c r="AR7" s="46">
        <v>246</v>
      </c>
      <c r="AS7" s="46">
        <f t="shared" si="0"/>
        <v>326</v>
      </c>
      <c r="AT7" s="46">
        <f t="shared" si="1"/>
        <v>345</v>
      </c>
      <c r="AU7" s="46">
        <f t="shared" si="2"/>
        <v>240</v>
      </c>
      <c r="AV7" s="46">
        <f t="shared" si="3"/>
        <v>190</v>
      </c>
      <c r="AW7" s="46">
        <f t="shared" si="4"/>
        <v>148</v>
      </c>
      <c r="AX7" s="46">
        <f t="shared" si="5"/>
        <v>135</v>
      </c>
      <c r="AY7" s="46">
        <f t="shared" si="6"/>
        <v>161</v>
      </c>
      <c r="AZ7" s="46">
        <f t="shared" si="7"/>
        <v>181</v>
      </c>
      <c r="BA7" s="46">
        <f t="shared" si="8"/>
        <v>146</v>
      </c>
    </row>
    <row r="8" spans="2:53" ht="17.100000000000001" customHeight="1" thickBot="1" x14ac:dyDescent="0.25">
      <c r="B8" s="66" t="s">
        <v>296</v>
      </c>
      <c r="C8" s="46">
        <v>57</v>
      </c>
      <c r="D8" s="46">
        <v>42</v>
      </c>
      <c r="E8" s="46">
        <v>44</v>
      </c>
      <c r="F8" s="46">
        <v>87</v>
      </c>
      <c r="G8" s="46">
        <v>76</v>
      </c>
      <c r="H8" s="46">
        <v>55</v>
      </c>
      <c r="I8" s="46">
        <v>38</v>
      </c>
      <c r="J8" s="46">
        <v>46</v>
      </c>
      <c r="K8" s="46">
        <v>42</v>
      </c>
      <c r="L8" s="46">
        <v>71</v>
      </c>
      <c r="M8" s="46">
        <v>44</v>
      </c>
      <c r="N8" s="46">
        <v>36</v>
      </c>
      <c r="O8" s="46">
        <v>47</v>
      </c>
      <c r="P8" s="46">
        <v>42</v>
      </c>
      <c r="Q8" s="46">
        <v>53</v>
      </c>
      <c r="R8" s="46">
        <v>38</v>
      </c>
      <c r="S8" s="46">
        <v>27</v>
      </c>
      <c r="T8" s="46">
        <v>25</v>
      </c>
      <c r="U8" s="46">
        <v>22</v>
      </c>
      <c r="V8" s="46">
        <v>43</v>
      </c>
      <c r="W8" s="46">
        <v>27</v>
      </c>
      <c r="X8" s="46">
        <v>24</v>
      </c>
      <c r="Y8" s="46">
        <v>21</v>
      </c>
      <c r="Z8" s="46">
        <v>30</v>
      </c>
      <c r="AA8" s="46">
        <v>27</v>
      </c>
      <c r="AB8" s="46">
        <v>23</v>
      </c>
      <c r="AC8" s="46">
        <v>27</v>
      </c>
      <c r="AD8" s="46">
        <v>32</v>
      </c>
      <c r="AE8" s="46">
        <v>30</v>
      </c>
      <c r="AF8" s="46">
        <v>16</v>
      </c>
      <c r="AG8" s="46">
        <v>22</v>
      </c>
      <c r="AH8" s="46">
        <v>33</v>
      </c>
      <c r="AI8" s="46">
        <v>29</v>
      </c>
      <c r="AJ8" s="46">
        <v>12</v>
      </c>
      <c r="AK8" s="46">
        <v>23</v>
      </c>
      <c r="AL8" s="46">
        <v>41</v>
      </c>
      <c r="AM8" s="46">
        <v>38</v>
      </c>
      <c r="AN8" s="46">
        <v>76</v>
      </c>
      <c r="AO8" s="46">
        <v>127</v>
      </c>
      <c r="AP8" s="46">
        <v>169</v>
      </c>
      <c r="AQ8" s="46">
        <v>157</v>
      </c>
      <c r="AR8" s="46">
        <v>104</v>
      </c>
      <c r="AS8" s="46">
        <f t="shared" si="0"/>
        <v>230</v>
      </c>
      <c r="AT8" s="46">
        <f t="shared" si="1"/>
        <v>215</v>
      </c>
      <c r="AU8" s="46">
        <f t="shared" si="2"/>
        <v>193</v>
      </c>
      <c r="AV8" s="46">
        <f t="shared" si="3"/>
        <v>180</v>
      </c>
      <c r="AW8" s="46">
        <f t="shared" si="4"/>
        <v>117</v>
      </c>
      <c r="AX8" s="46">
        <f t="shared" si="5"/>
        <v>102</v>
      </c>
      <c r="AY8" s="46">
        <f t="shared" si="6"/>
        <v>109</v>
      </c>
      <c r="AZ8" s="46">
        <f t="shared" si="7"/>
        <v>101</v>
      </c>
      <c r="BA8" s="46">
        <f t="shared" si="8"/>
        <v>105</v>
      </c>
    </row>
    <row r="9" spans="2:53" ht="17.100000000000001" customHeight="1" thickBot="1" x14ac:dyDescent="0.25">
      <c r="B9" s="66" t="s">
        <v>54</v>
      </c>
      <c r="C9" s="46">
        <v>59</v>
      </c>
      <c r="D9" s="46">
        <v>63</v>
      </c>
      <c r="E9" s="46">
        <v>57</v>
      </c>
      <c r="F9" s="46">
        <v>68</v>
      </c>
      <c r="G9" s="67">
        <v>336</v>
      </c>
      <c r="H9" s="46">
        <v>88</v>
      </c>
      <c r="I9" s="46">
        <v>55</v>
      </c>
      <c r="J9" s="46">
        <v>68</v>
      </c>
      <c r="K9" s="46">
        <v>53</v>
      </c>
      <c r="L9" s="46">
        <v>59</v>
      </c>
      <c r="M9" s="46">
        <v>32</v>
      </c>
      <c r="N9" s="46">
        <v>62</v>
      </c>
      <c r="O9" s="46">
        <v>42</v>
      </c>
      <c r="P9" s="46">
        <v>46</v>
      </c>
      <c r="Q9" s="46">
        <v>39</v>
      </c>
      <c r="R9" s="46">
        <v>40</v>
      </c>
      <c r="S9" s="46">
        <v>42</v>
      </c>
      <c r="T9" s="46">
        <v>39</v>
      </c>
      <c r="U9" s="46">
        <v>31</v>
      </c>
      <c r="V9" s="46">
        <v>23</v>
      </c>
      <c r="W9" s="46">
        <v>38</v>
      </c>
      <c r="X9" s="46">
        <v>38</v>
      </c>
      <c r="Y9" s="46">
        <v>26</v>
      </c>
      <c r="Z9" s="46">
        <v>23</v>
      </c>
      <c r="AA9" s="46">
        <v>22</v>
      </c>
      <c r="AB9" s="46">
        <v>48</v>
      </c>
      <c r="AC9" s="46">
        <v>28</v>
      </c>
      <c r="AD9" s="46">
        <v>45</v>
      </c>
      <c r="AE9" s="46">
        <v>41</v>
      </c>
      <c r="AF9" s="46">
        <v>41</v>
      </c>
      <c r="AG9" s="46">
        <v>37</v>
      </c>
      <c r="AH9" s="46">
        <v>58</v>
      </c>
      <c r="AI9" s="46">
        <v>40</v>
      </c>
      <c r="AJ9" s="46">
        <v>25</v>
      </c>
      <c r="AK9" s="46">
        <v>52</v>
      </c>
      <c r="AL9" s="46">
        <v>65</v>
      </c>
      <c r="AM9" s="46">
        <v>74</v>
      </c>
      <c r="AN9" s="46">
        <v>63</v>
      </c>
      <c r="AO9" s="46">
        <v>244</v>
      </c>
      <c r="AP9" s="46">
        <v>243</v>
      </c>
      <c r="AQ9" s="46">
        <v>273</v>
      </c>
      <c r="AR9" s="46">
        <v>334</v>
      </c>
      <c r="AS9" s="46">
        <f t="shared" si="0"/>
        <v>247</v>
      </c>
      <c r="AT9" s="46">
        <f t="shared" si="1"/>
        <v>547</v>
      </c>
      <c r="AU9" s="46">
        <f t="shared" si="2"/>
        <v>206</v>
      </c>
      <c r="AV9" s="46">
        <f t="shared" si="3"/>
        <v>167</v>
      </c>
      <c r="AW9" s="46">
        <f t="shared" si="4"/>
        <v>135</v>
      </c>
      <c r="AX9" s="46">
        <f t="shared" si="5"/>
        <v>125</v>
      </c>
      <c r="AY9" s="46">
        <f t="shared" si="6"/>
        <v>143</v>
      </c>
      <c r="AZ9" s="46">
        <f t="shared" si="7"/>
        <v>177</v>
      </c>
      <c r="BA9" s="46">
        <f t="shared" si="8"/>
        <v>182</v>
      </c>
    </row>
    <row r="10" spans="2:53" ht="17.100000000000001" customHeight="1" thickBot="1" x14ac:dyDescent="0.25">
      <c r="B10" s="66" t="s">
        <v>8</v>
      </c>
      <c r="C10" s="46">
        <v>50</v>
      </c>
      <c r="D10" s="46">
        <v>68</v>
      </c>
      <c r="E10" s="46">
        <v>82</v>
      </c>
      <c r="F10" s="46">
        <v>69</v>
      </c>
      <c r="G10" s="46">
        <v>87</v>
      </c>
      <c r="H10" s="46">
        <v>130</v>
      </c>
      <c r="I10" s="46">
        <v>61</v>
      </c>
      <c r="J10" s="46">
        <v>67</v>
      </c>
      <c r="K10" s="46">
        <v>67</v>
      </c>
      <c r="L10" s="46">
        <v>51</v>
      </c>
      <c r="M10" s="46">
        <v>55</v>
      </c>
      <c r="N10" s="46">
        <v>50</v>
      </c>
      <c r="O10" s="46">
        <v>52</v>
      </c>
      <c r="P10" s="46">
        <v>34</v>
      </c>
      <c r="Q10" s="46">
        <v>43</v>
      </c>
      <c r="R10" s="46">
        <v>41</v>
      </c>
      <c r="S10" s="46">
        <v>40</v>
      </c>
      <c r="T10" s="46">
        <v>36</v>
      </c>
      <c r="U10" s="46">
        <v>22</v>
      </c>
      <c r="V10" s="46">
        <v>34</v>
      </c>
      <c r="W10" s="46">
        <v>39</v>
      </c>
      <c r="X10" s="46">
        <v>29</v>
      </c>
      <c r="Y10" s="46">
        <v>29</v>
      </c>
      <c r="Z10" s="46">
        <v>39</v>
      </c>
      <c r="AA10" s="46">
        <v>28</v>
      </c>
      <c r="AB10" s="46">
        <v>36</v>
      </c>
      <c r="AC10" s="46">
        <v>34</v>
      </c>
      <c r="AD10" s="46">
        <v>37</v>
      </c>
      <c r="AE10" s="46">
        <v>27</v>
      </c>
      <c r="AF10" s="46">
        <v>45</v>
      </c>
      <c r="AG10" s="46">
        <v>44</v>
      </c>
      <c r="AH10" s="46">
        <v>36</v>
      </c>
      <c r="AI10" s="46">
        <v>46</v>
      </c>
      <c r="AJ10" s="46">
        <v>18</v>
      </c>
      <c r="AK10" s="46">
        <v>45</v>
      </c>
      <c r="AL10" s="46">
        <v>58</v>
      </c>
      <c r="AM10" s="46">
        <v>38</v>
      </c>
      <c r="AN10" s="46">
        <v>61</v>
      </c>
      <c r="AO10" s="46">
        <v>122</v>
      </c>
      <c r="AP10" s="46">
        <v>207</v>
      </c>
      <c r="AQ10" s="46">
        <v>238</v>
      </c>
      <c r="AR10" s="46">
        <v>192</v>
      </c>
      <c r="AS10" s="46">
        <f t="shared" si="0"/>
        <v>269</v>
      </c>
      <c r="AT10" s="46">
        <f t="shared" si="1"/>
        <v>345</v>
      </c>
      <c r="AU10" s="46">
        <f t="shared" si="2"/>
        <v>223</v>
      </c>
      <c r="AV10" s="46">
        <f t="shared" si="3"/>
        <v>170</v>
      </c>
      <c r="AW10" s="46">
        <f t="shared" si="4"/>
        <v>132</v>
      </c>
      <c r="AX10" s="46">
        <f t="shared" si="5"/>
        <v>136</v>
      </c>
      <c r="AY10" s="46">
        <f t="shared" si="6"/>
        <v>135</v>
      </c>
      <c r="AZ10" s="46">
        <f t="shared" si="7"/>
        <v>152</v>
      </c>
      <c r="BA10" s="46">
        <f t="shared" si="8"/>
        <v>167</v>
      </c>
    </row>
    <row r="11" spans="2:53" ht="17.100000000000001" customHeight="1" thickBot="1" x14ac:dyDescent="0.25">
      <c r="B11" s="66" t="s">
        <v>9</v>
      </c>
      <c r="C11" s="46">
        <v>36</v>
      </c>
      <c r="D11" s="46">
        <v>46</v>
      </c>
      <c r="E11" s="46">
        <v>25</v>
      </c>
      <c r="F11" s="46">
        <v>24</v>
      </c>
      <c r="G11" s="46">
        <v>32</v>
      </c>
      <c r="H11" s="46">
        <v>27</v>
      </c>
      <c r="I11" s="46">
        <v>31</v>
      </c>
      <c r="J11" s="46">
        <v>19</v>
      </c>
      <c r="K11" s="46">
        <v>22</v>
      </c>
      <c r="L11" s="46">
        <v>23</v>
      </c>
      <c r="M11" s="46">
        <v>9</v>
      </c>
      <c r="N11" s="46">
        <v>17</v>
      </c>
      <c r="O11" s="46">
        <v>11</v>
      </c>
      <c r="P11" s="46">
        <v>9</v>
      </c>
      <c r="Q11" s="46">
        <v>19</v>
      </c>
      <c r="R11" s="46">
        <v>19</v>
      </c>
      <c r="S11" s="46">
        <v>19</v>
      </c>
      <c r="T11" s="46">
        <v>13</v>
      </c>
      <c r="U11" s="46">
        <v>9</v>
      </c>
      <c r="V11" s="46">
        <v>13</v>
      </c>
      <c r="W11" s="46">
        <v>21</v>
      </c>
      <c r="X11" s="46">
        <v>11</v>
      </c>
      <c r="Y11" s="46">
        <v>6</v>
      </c>
      <c r="Z11" s="46">
        <v>15</v>
      </c>
      <c r="AA11" s="46">
        <v>16</v>
      </c>
      <c r="AB11" s="46">
        <v>7</v>
      </c>
      <c r="AC11" s="46">
        <v>12</v>
      </c>
      <c r="AD11" s="46">
        <v>8</v>
      </c>
      <c r="AE11" s="46">
        <v>9</v>
      </c>
      <c r="AF11" s="46">
        <v>18</v>
      </c>
      <c r="AG11" s="46">
        <v>16</v>
      </c>
      <c r="AH11" s="46">
        <v>14</v>
      </c>
      <c r="AI11" s="46">
        <v>20</v>
      </c>
      <c r="AJ11" s="46">
        <v>7</v>
      </c>
      <c r="AK11" s="46">
        <v>16</v>
      </c>
      <c r="AL11" s="46">
        <v>17</v>
      </c>
      <c r="AM11" s="46">
        <v>13</v>
      </c>
      <c r="AN11" s="46">
        <v>8</v>
      </c>
      <c r="AO11" s="46">
        <v>38</v>
      </c>
      <c r="AP11" s="46">
        <v>82</v>
      </c>
      <c r="AQ11" s="46">
        <v>43</v>
      </c>
      <c r="AR11" s="46">
        <v>77</v>
      </c>
      <c r="AS11" s="46">
        <f t="shared" si="0"/>
        <v>131</v>
      </c>
      <c r="AT11" s="46">
        <f t="shared" si="1"/>
        <v>109</v>
      </c>
      <c r="AU11" s="46">
        <f t="shared" si="2"/>
        <v>71</v>
      </c>
      <c r="AV11" s="46">
        <f t="shared" si="3"/>
        <v>58</v>
      </c>
      <c r="AW11" s="46">
        <f t="shared" si="4"/>
        <v>54</v>
      </c>
      <c r="AX11" s="46">
        <f t="shared" si="5"/>
        <v>53</v>
      </c>
      <c r="AY11" s="46">
        <f t="shared" si="6"/>
        <v>43</v>
      </c>
      <c r="AZ11" s="46">
        <f t="shared" si="7"/>
        <v>57</v>
      </c>
      <c r="BA11" s="46">
        <f t="shared" si="8"/>
        <v>60</v>
      </c>
    </row>
    <row r="12" spans="2:53" ht="17.100000000000001" customHeight="1" thickBot="1" x14ac:dyDescent="0.25">
      <c r="B12" s="66" t="s">
        <v>61</v>
      </c>
      <c r="C12" s="46">
        <v>123</v>
      </c>
      <c r="D12" s="46">
        <v>129</v>
      </c>
      <c r="E12" s="46">
        <v>80</v>
      </c>
      <c r="F12" s="46">
        <v>107</v>
      </c>
      <c r="G12" s="46">
        <v>125</v>
      </c>
      <c r="H12" s="46">
        <v>149</v>
      </c>
      <c r="I12" s="46">
        <v>103</v>
      </c>
      <c r="J12" s="46">
        <v>118</v>
      </c>
      <c r="K12" s="46">
        <v>94</v>
      </c>
      <c r="L12" s="46">
        <v>89</v>
      </c>
      <c r="M12" s="46">
        <v>74</v>
      </c>
      <c r="N12" s="46">
        <v>90</v>
      </c>
      <c r="O12" s="46">
        <v>56</v>
      </c>
      <c r="P12" s="46">
        <v>71</v>
      </c>
      <c r="Q12" s="46">
        <v>58</v>
      </c>
      <c r="R12" s="46">
        <v>65</v>
      </c>
      <c r="S12" s="46">
        <v>65</v>
      </c>
      <c r="T12" s="46">
        <v>47</v>
      </c>
      <c r="U12" s="46">
        <v>57</v>
      </c>
      <c r="V12" s="46">
        <v>54</v>
      </c>
      <c r="W12" s="46">
        <v>71</v>
      </c>
      <c r="X12" s="46">
        <v>57</v>
      </c>
      <c r="Y12" s="46">
        <v>60</v>
      </c>
      <c r="Z12" s="46">
        <v>47</v>
      </c>
      <c r="AA12" s="46">
        <v>45</v>
      </c>
      <c r="AB12" s="46">
        <v>60</v>
      </c>
      <c r="AC12" s="46">
        <v>44</v>
      </c>
      <c r="AD12" s="46">
        <v>50</v>
      </c>
      <c r="AE12" s="46">
        <v>46</v>
      </c>
      <c r="AF12" s="46">
        <v>51</v>
      </c>
      <c r="AG12" s="46">
        <v>47</v>
      </c>
      <c r="AH12" s="46">
        <v>53</v>
      </c>
      <c r="AI12" s="46">
        <v>46</v>
      </c>
      <c r="AJ12" s="46">
        <v>38</v>
      </c>
      <c r="AK12" s="46">
        <v>66</v>
      </c>
      <c r="AL12" s="46">
        <v>38</v>
      </c>
      <c r="AM12" s="46">
        <v>102</v>
      </c>
      <c r="AN12" s="46">
        <v>85</v>
      </c>
      <c r="AO12" s="46">
        <v>187</v>
      </c>
      <c r="AP12" s="46">
        <v>355</v>
      </c>
      <c r="AQ12" s="46">
        <v>315</v>
      </c>
      <c r="AR12" s="46">
        <v>324</v>
      </c>
      <c r="AS12" s="46">
        <f t="shared" si="0"/>
        <v>439</v>
      </c>
      <c r="AT12" s="46">
        <f t="shared" si="1"/>
        <v>495</v>
      </c>
      <c r="AU12" s="46">
        <f t="shared" si="2"/>
        <v>347</v>
      </c>
      <c r="AV12" s="46">
        <f t="shared" si="3"/>
        <v>250</v>
      </c>
      <c r="AW12" s="46">
        <f t="shared" si="4"/>
        <v>223</v>
      </c>
      <c r="AX12" s="46">
        <f t="shared" si="5"/>
        <v>235</v>
      </c>
      <c r="AY12" s="46">
        <f t="shared" si="6"/>
        <v>199</v>
      </c>
      <c r="AZ12" s="46">
        <f t="shared" si="7"/>
        <v>197</v>
      </c>
      <c r="BA12" s="46">
        <f t="shared" si="8"/>
        <v>188</v>
      </c>
    </row>
    <row r="13" spans="2:53" ht="17.100000000000001" customHeight="1" thickBot="1" x14ac:dyDescent="0.25">
      <c r="B13" s="66" t="s">
        <v>56</v>
      </c>
      <c r="C13" s="46">
        <v>73</v>
      </c>
      <c r="D13" s="46">
        <v>113</v>
      </c>
      <c r="E13" s="46">
        <v>86</v>
      </c>
      <c r="F13" s="46">
        <v>105</v>
      </c>
      <c r="G13" s="46">
        <v>99</v>
      </c>
      <c r="H13" s="46">
        <v>117</v>
      </c>
      <c r="I13" s="46">
        <v>99</v>
      </c>
      <c r="J13" s="46">
        <v>89</v>
      </c>
      <c r="K13" s="46">
        <v>76</v>
      </c>
      <c r="L13" s="46">
        <v>71</v>
      </c>
      <c r="M13" s="46">
        <v>68</v>
      </c>
      <c r="N13" s="46">
        <v>68</v>
      </c>
      <c r="O13" s="46">
        <v>65</v>
      </c>
      <c r="P13" s="46">
        <v>53</v>
      </c>
      <c r="Q13" s="46">
        <v>55</v>
      </c>
      <c r="R13" s="46">
        <v>74</v>
      </c>
      <c r="S13" s="46">
        <v>32</v>
      </c>
      <c r="T13" s="46">
        <v>45</v>
      </c>
      <c r="U13" s="46">
        <v>42</v>
      </c>
      <c r="V13" s="46">
        <v>61</v>
      </c>
      <c r="W13" s="46">
        <v>51</v>
      </c>
      <c r="X13" s="46">
        <v>50</v>
      </c>
      <c r="Y13" s="46">
        <v>52</v>
      </c>
      <c r="Z13" s="46">
        <v>63</v>
      </c>
      <c r="AA13" s="46">
        <v>59</v>
      </c>
      <c r="AB13" s="46">
        <v>51</v>
      </c>
      <c r="AC13" s="46">
        <v>43</v>
      </c>
      <c r="AD13" s="46">
        <v>50</v>
      </c>
      <c r="AE13" s="46">
        <v>41</v>
      </c>
      <c r="AF13" s="46">
        <v>40</v>
      </c>
      <c r="AG13" s="46">
        <v>46</v>
      </c>
      <c r="AH13" s="46">
        <v>47</v>
      </c>
      <c r="AI13" s="46">
        <v>58</v>
      </c>
      <c r="AJ13" s="46">
        <v>28</v>
      </c>
      <c r="AK13" s="46">
        <v>29</v>
      </c>
      <c r="AL13" s="46">
        <v>60</v>
      </c>
      <c r="AM13" s="46">
        <v>70</v>
      </c>
      <c r="AN13" s="46">
        <v>39</v>
      </c>
      <c r="AO13" s="46">
        <v>178</v>
      </c>
      <c r="AP13" s="46">
        <v>263</v>
      </c>
      <c r="AQ13" s="46">
        <v>260</v>
      </c>
      <c r="AR13" s="46">
        <v>305</v>
      </c>
      <c r="AS13" s="46">
        <f t="shared" si="0"/>
        <v>377</v>
      </c>
      <c r="AT13" s="46">
        <f t="shared" si="1"/>
        <v>404</v>
      </c>
      <c r="AU13" s="46">
        <f t="shared" si="2"/>
        <v>283</v>
      </c>
      <c r="AV13" s="46">
        <f t="shared" si="3"/>
        <v>247</v>
      </c>
      <c r="AW13" s="46">
        <f t="shared" si="4"/>
        <v>180</v>
      </c>
      <c r="AX13" s="46">
        <f t="shared" si="5"/>
        <v>216</v>
      </c>
      <c r="AY13" s="46">
        <f t="shared" si="6"/>
        <v>203</v>
      </c>
      <c r="AZ13" s="46">
        <f t="shared" si="7"/>
        <v>174</v>
      </c>
      <c r="BA13" s="46">
        <f t="shared" si="8"/>
        <v>175</v>
      </c>
    </row>
    <row r="14" spans="2:53" ht="17.100000000000001" customHeight="1" thickBot="1" x14ac:dyDescent="0.25">
      <c r="B14" s="66" t="s">
        <v>29</v>
      </c>
      <c r="C14" s="46">
        <v>548</v>
      </c>
      <c r="D14" s="46">
        <v>527</v>
      </c>
      <c r="E14" s="46">
        <v>507</v>
      </c>
      <c r="F14" s="46">
        <v>562</v>
      </c>
      <c r="G14" s="46">
        <v>579</v>
      </c>
      <c r="H14" s="46">
        <v>574</v>
      </c>
      <c r="I14" s="46">
        <v>445</v>
      </c>
      <c r="J14" s="46">
        <v>516</v>
      </c>
      <c r="K14" s="46">
        <v>455</v>
      </c>
      <c r="L14" s="46">
        <v>417</v>
      </c>
      <c r="M14" s="46">
        <v>356</v>
      </c>
      <c r="N14" s="46">
        <v>408</v>
      </c>
      <c r="O14" s="46">
        <v>302</v>
      </c>
      <c r="P14" s="46">
        <v>312</v>
      </c>
      <c r="Q14" s="46">
        <v>268</v>
      </c>
      <c r="R14" s="46">
        <v>342</v>
      </c>
      <c r="S14" s="46">
        <v>275</v>
      </c>
      <c r="T14" s="46">
        <v>287</v>
      </c>
      <c r="U14" s="46">
        <v>273</v>
      </c>
      <c r="V14" s="46">
        <v>268</v>
      </c>
      <c r="W14" s="46">
        <v>283</v>
      </c>
      <c r="X14" s="46">
        <v>285</v>
      </c>
      <c r="Y14" s="46">
        <v>217</v>
      </c>
      <c r="Z14" s="46">
        <v>282</v>
      </c>
      <c r="AA14" s="46">
        <v>374</v>
      </c>
      <c r="AB14" s="46">
        <v>374</v>
      </c>
      <c r="AC14" s="46">
        <v>308</v>
      </c>
      <c r="AD14" s="46">
        <v>427</v>
      </c>
      <c r="AE14" s="46">
        <v>520</v>
      </c>
      <c r="AF14" s="46">
        <v>528</v>
      </c>
      <c r="AG14" s="46">
        <v>486</v>
      </c>
      <c r="AH14" s="46">
        <v>624</v>
      </c>
      <c r="AI14" s="46">
        <v>578</v>
      </c>
      <c r="AJ14" s="46">
        <v>417</v>
      </c>
      <c r="AK14" s="46">
        <v>617</v>
      </c>
      <c r="AL14" s="46">
        <v>783</v>
      </c>
      <c r="AM14" s="46">
        <v>817</v>
      </c>
      <c r="AN14" s="46">
        <v>326</v>
      </c>
      <c r="AO14" s="46">
        <v>1044</v>
      </c>
      <c r="AP14" s="46">
        <v>1761</v>
      </c>
      <c r="AQ14" s="46">
        <v>1518</v>
      </c>
      <c r="AR14" s="46">
        <v>1564</v>
      </c>
      <c r="AS14" s="46">
        <f t="shared" si="0"/>
        <v>2144</v>
      </c>
      <c r="AT14" s="46">
        <f t="shared" si="1"/>
        <v>2114</v>
      </c>
      <c r="AU14" s="46">
        <f t="shared" si="2"/>
        <v>1636</v>
      </c>
      <c r="AV14" s="46">
        <f t="shared" si="3"/>
        <v>1224</v>
      </c>
      <c r="AW14" s="46">
        <f t="shared" si="4"/>
        <v>1103</v>
      </c>
      <c r="AX14" s="46">
        <f t="shared" si="5"/>
        <v>1067</v>
      </c>
      <c r="AY14" s="46">
        <f t="shared" si="6"/>
        <v>1483</v>
      </c>
      <c r="AZ14" s="46">
        <f t="shared" si="7"/>
        <v>2158</v>
      </c>
      <c r="BA14" s="46">
        <f t="shared" si="8"/>
        <v>2395</v>
      </c>
    </row>
    <row r="15" spans="2:53" ht="17.100000000000001" customHeight="1" thickBot="1" x14ac:dyDescent="0.25">
      <c r="B15" s="66" t="s">
        <v>55</v>
      </c>
      <c r="C15" s="46">
        <v>353</v>
      </c>
      <c r="D15" s="46">
        <v>430</v>
      </c>
      <c r="E15" s="46">
        <v>323</v>
      </c>
      <c r="F15" s="46">
        <v>411</v>
      </c>
      <c r="G15" s="46">
        <v>422</v>
      </c>
      <c r="H15" s="46">
        <v>361</v>
      </c>
      <c r="I15" s="46">
        <v>311</v>
      </c>
      <c r="J15" s="46">
        <v>310</v>
      </c>
      <c r="K15" s="46">
        <v>318</v>
      </c>
      <c r="L15" s="46">
        <v>307</v>
      </c>
      <c r="M15" s="46">
        <v>218</v>
      </c>
      <c r="N15" s="46">
        <v>287</v>
      </c>
      <c r="O15" s="46">
        <v>257</v>
      </c>
      <c r="P15" s="46">
        <v>243</v>
      </c>
      <c r="Q15" s="46">
        <v>232</v>
      </c>
      <c r="R15" s="46">
        <v>234</v>
      </c>
      <c r="S15" s="46">
        <v>199</v>
      </c>
      <c r="T15" s="46">
        <v>210</v>
      </c>
      <c r="U15" s="46">
        <v>146</v>
      </c>
      <c r="V15" s="46">
        <v>235</v>
      </c>
      <c r="W15" s="46">
        <v>182</v>
      </c>
      <c r="X15" s="46">
        <v>198</v>
      </c>
      <c r="Y15" s="46">
        <v>188</v>
      </c>
      <c r="Z15" s="46">
        <v>230</v>
      </c>
      <c r="AA15" s="46">
        <v>211</v>
      </c>
      <c r="AB15" s="46">
        <v>219</v>
      </c>
      <c r="AC15" s="46">
        <v>217</v>
      </c>
      <c r="AD15" s="46">
        <v>236</v>
      </c>
      <c r="AE15" s="46">
        <v>256</v>
      </c>
      <c r="AF15" s="46">
        <v>211</v>
      </c>
      <c r="AG15" s="46">
        <v>199</v>
      </c>
      <c r="AH15" s="46">
        <v>279</v>
      </c>
      <c r="AI15" s="46">
        <v>235</v>
      </c>
      <c r="AJ15" s="46">
        <v>145</v>
      </c>
      <c r="AK15" s="46">
        <v>263</v>
      </c>
      <c r="AL15" s="46">
        <v>278</v>
      </c>
      <c r="AM15" s="46">
        <v>340</v>
      </c>
      <c r="AN15" s="46">
        <v>232</v>
      </c>
      <c r="AO15" s="46">
        <v>685</v>
      </c>
      <c r="AP15" s="46">
        <v>1187</v>
      </c>
      <c r="AQ15" s="46">
        <v>1040</v>
      </c>
      <c r="AR15" s="46">
        <v>1241</v>
      </c>
      <c r="AS15" s="46">
        <f t="shared" si="0"/>
        <v>1517</v>
      </c>
      <c r="AT15" s="46">
        <f t="shared" si="1"/>
        <v>1404</v>
      </c>
      <c r="AU15" s="46">
        <f t="shared" si="2"/>
        <v>1130</v>
      </c>
      <c r="AV15" s="46">
        <f t="shared" si="3"/>
        <v>966</v>
      </c>
      <c r="AW15" s="46">
        <f t="shared" si="4"/>
        <v>790</v>
      </c>
      <c r="AX15" s="46">
        <f t="shared" si="5"/>
        <v>798</v>
      </c>
      <c r="AY15" s="46">
        <f t="shared" si="6"/>
        <v>883</v>
      </c>
      <c r="AZ15" s="46">
        <f t="shared" si="7"/>
        <v>945</v>
      </c>
      <c r="BA15" s="46">
        <f t="shared" si="8"/>
        <v>921</v>
      </c>
    </row>
    <row r="16" spans="2:53" ht="17.100000000000001" customHeight="1" thickBot="1" x14ac:dyDescent="0.25">
      <c r="B16" s="66" t="s">
        <v>24</v>
      </c>
      <c r="C16" s="46">
        <v>26</v>
      </c>
      <c r="D16" s="46">
        <v>36</v>
      </c>
      <c r="E16" s="46">
        <v>31</v>
      </c>
      <c r="F16" s="46">
        <v>55</v>
      </c>
      <c r="G16" s="46">
        <v>53</v>
      </c>
      <c r="H16" s="46">
        <v>54</v>
      </c>
      <c r="I16" s="46">
        <v>36</v>
      </c>
      <c r="J16" s="46">
        <v>34</v>
      </c>
      <c r="K16" s="46">
        <v>27</v>
      </c>
      <c r="L16" s="46">
        <v>24</v>
      </c>
      <c r="M16" s="46">
        <v>18</v>
      </c>
      <c r="N16" s="46">
        <v>19</v>
      </c>
      <c r="O16" s="46">
        <v>22</v>
      </c>
      <c r="P16" s="46">
        <v>17</v>
      </c>
      <c r="Q16" s="46">
        <v>26</v>
      </c>
      <c r="R16" s="46">
        <v>29</v>
      </c>
      <c r="S16" s="46">
        <v>21</v>
      </c>
      <c r="T16" s="46">
        <v>20</v>
      </c>
      <c r="U16" s="46">
        <v>7</v>
      </c>
      <c r="V16" s="46">
        <v>17</v>
      </c>
      <c r="W16" s="46">
        <v>25</v>
      </c>
      <c r="X16" s="46">
        <v>18</v>
      </c>
      <c r="Y16" s="46">
        <v>20</v>
      </c>
      <c r="Z16" s="46">
        <v>12</v>
      </c>
      <c r="AA16" s="46">
        <v>14</v>
      </c>
      <c r="AB16" s="46">
        <v>18</v>
      </c>
      <c r="AC16" s="46">
        <v>10</v>
      </c>
      <c r="AD16" s="46">
        <v>16</v>
      </c>
      <c r="AE16" s="46">
        <v>14</v>
      </c>
      <c r="AF16" s="46">
        <v>27</v>
      </c>
      <c r="AG16" s="46">
        <v>16</v>
      </c>
      <c r="AH16" s="46">
        <v>14</v>
      </c>
      <c r="AI16" s="46">
        <v>16</v>
      </c>
      <c r="AJ16" s="46">
        <v>18</v>
      </c>
      <c r="AK16" s="46">
        <v>10</v>
      </c>
      <c r="AL16" s="46">
        <v>19</v>
      </c>
      <c r="AM16" s="46">
        <v>23</v>
      </c>
      <c r="AN16" s="46">
        <v>14</v>
      </c>
      <c r="AO16" s="46">
        <v>56</v>
      </c>
      <c r="AP16" s="46">
        <v>64</v>
      </c>
      <c r="AQ16" s="46">
        <v>63</v>
      </c>
      <c r="AR16" s="46">
        <v>115</v>
      </c>
      <c r="AS16" s="46">
        <f t="shared" si="0"/>
        <v>148</v>
      </c>
      <c r="AT16" s="46">
        <f t="shared" si="1"/>
        <v>177</v>
      </c>
      <c r="AU16" s="46">
        <f t="shared" si="2"/>
        <v>88</v>
      </c>
      <c r="AV16" s="46">
        <f t="shared" si="3"/>
        <v>94</v>
      </c>
      <c r="AW16" s="46">
        <f t="shared" si="4"/>
        <v>65</v>
      </c>
      <c r="AX16" s="46">
        <f t="shared" si="5"/>
        <v>75</v>
      </c>
      <c r="AY16" s="46">
        <f t="shared" si="6"/>
        <v>58</v>
      </c>
      <c r="AZ16" s="46">
        <f t="shared" si="7"/>
        <v>71</v>
      </c>
      <c r="BA16" s="46">
        <f t="shared" si="8"/>
        <v>63</v>
      </c>
    </row>
    <row r="17" spans="2:53" ht="17.100000000000001" customHeight="1" thickBot="1" x14ac:dyDescent="0.25">
      <c r="B17" s="66" t="s">
        <v>10</v>
      </c>
      <c r="C17" s="46">
        <v>143</v>
      </c>
      <c r="D17" s="46">
        <v>152</v>
      </c>
      <c r="E17" s="46">
        <v>122</v>
      </c>
      <c r="F17" s="46">
        <v>147</v>
      </c>
      <c r="G17" s="46">
        <v>163</v>
      </c>
      <c r="H17" s="46">
        <v>193</v>
      </c>
      <c r="I17" s="46">
        <v>131</v>
      </c>
      <c r="J17" s="46">
        <v>124</v>
      </c>
      <c r="K17" s="46">
        <v>136</v>
      </c>
      <c r="L17" s="46">
        <v>148</v>
      </c>
      <c r="M17" s="46">
        <v>111</v>
      </c>
      <c r="N17" s="46">
        <v>113</v>
      </c>
      <c r="O17" s="46">
        <v>101</v>
      </c>
      <c r="P17" s="46">
        <v>85</v>
      </c>
      <c r="Q17" s="46">
        <v>61</v>
      </c>
      <c r="R17" s="46">
        <v>77</v>
      </c>
      <c r="S17" s="46">
        <v>89</v>
      </c>
      <c r="T17" s="46">
        <v>87</v>
      </c>
      <c r="U17" s="46">
        <v>69</v>
      </c>
      <c r="V17" s="46">
        <v>74</v>
      </c>
      <c r="W17" s="46">
        <v>77</v>
      </c>
      <c r="X17" s="46">
        <v>77</v>
      </c>
      <c r="Y17" s="46">
        <v>63</v>
      </c>
      <c r="Z17" s="46">
        <v>76</v>
      </c>
      <c r="AA17" s="46">
        <v>68</v>
      </c>
      <c r="AB17" s="46">
        <v>74</v>
      </c>
      <c r="AC17" s="46">
        <v>53</v>
      </c>
      <c r="AD17" s="46">
        <v>62</v>
      </c>
      <c r="AE17" s="46">
        <v>82</v>
      </c>
      <c r="AF17" s="46">
        <v>68</v>
      </c>
      <c r="AG17" s="46">
        <v>70</v>
      </c>
      <c r="AH17" s="46">
        <v>99</v>
      </c>
      <c r="AI17" s="46">
        <v>80</v>
      </c>
      <c r="AJ17" s="46">
        <v>52</v>
      </c>
      <c r="AK17" s="46">
        <v>78</v>
      </c>
      <c r="AL17" s="46">
        <v>75</v>
      </c>
      <c r="AM17" s="46">
        <v>99</v>
      </c>
      <c r="AN17" s="46">
        <v>81</v>
      </c>
      <c r="AO17" s="46">
        <v>247</v>
      </c>
      <c r="AP17" s="46">
        <v>388</v>
      </c>
      <c r="AQ17" s="46">
        <v>403</v>
      </c>
      <c r="AR17" s="46">
        <v>491</v>
      </c>
      <c r="AS17" s="46">
        <f t="shared" si="0"/>
        <v>564</v>
      </c>
      <c r="AT17" s="46">
        <f t="shared" si="1"/>
        <v>611</v>
      </c>
      <c r="AU17" s="46">
        <f t="shared" si="2"/>
        <v>508</v>
      </c>
      <c r="AV17" s="46">
        <f t="shared" si="3"/>
        <v>324</v>
      </c>
      <c r="AW17" s="46">
        <f t="shared" si="4"/>
        <v>319</v>
      </c>
      <c r="AX17" s="46">
        <f t="shared" si="5"/>
        <v>293</v>
      </c>
      <c r="AY17" s="46">
        <f t="shared" si="6"/>
        <v>257</v>
      </c>
      <c r="AZ17" s="46">
        <f t="shared" si="7"/>
        <v>319</v>
      </c>
      <c r="BA17" s="46">
        <f t="shared" si="8"/>
        <v>285</v>
      </c>
    </row>
    <row r="18" spans="2:53" ht="17.100000000000001" customHeight="1" thickBot="1" x14ac:dyDescent="0.25">
      <c r="B18" s="66" t="s">
        <v>297</v>
      </c>
      <c r="C18" s="46">
        <v>341</v>
      </c>
      <c r="D18" s="46">
        <v>368</v>
      </c>
      <c r="E18" s="46">
        <v>343</v>
      </c>
      <c r="F18" s="46">
        <v>372</v>
      </c>
      <c r="G18" s="46">
        <v>458</v>
      </c>
      <c r="H18" s="46">
        <v>468</v>
      </c>
      <c r="I18" s="46">
        <v>410</v>
      </c>
      <c r="J18" s="46">
        <v>406</v>
      </c>
      <c r="K18" s="46">
        <v>314</v>
      </c>
      <c r="L18" s="46">
        <v>303</v>
      </c>
      <c r="M18" s="46">
        <v>376</v>
      </c>
      <c r="N18" s="46">
        <v>292</v>
      </c>
      <c r="O18" s="46">
        <v>299</v>
      </c>
      <c r="P18" s="46">
        <v>263</v>
      </c>
      <c r="Q18" s="46">
        <v>200</v>
      </c>
      <c r="R18" s="46">
        <v>222</v>
      </c>
      <c r="S18" s="46">
        <v>176</v>
      </c>
      <c r="T18" s="46">
        <v>292</v>
      </c>
      <c r="U18" s="46">
        <v>243</v>
      </c>
      <c r="V18" s="46">
        <v>204</v>
      </c>
      <c r="W18" s="46">
        <v>235</v>
      </c>
      <c r="X18" s="46">
        <v>266</v>
      </c>
      <c r="Y18" s="46">
        <v>177</v>
      </c>
      <c r="Z18" s="46">
        <v>240</v>
      </c>
      <c r="AA18" s="46">
        <v>246</v>
      </c>
      <c r="AB18" s="46">
        <v>267</v>
      </c>
      <c r="AC18" s="46">
        <v>169</v>
      </c>
      <c r="AD18" s="46">
        <v>268</v>
      </c>
      <c r="AE18" s="46">
        <v>265</v>
      </c>
      <c r="AF18" s="46">
        <v>262</v>
      </c>
      <c r="AG18" s="46">
        <v>279</v>
      </c>
      <c r="AH18" s="46">
        <v>273</v>
      </c>
      <c r="AI18" s="46">
        <v>197</v>
      </c>
      <c r="AJ18" s="46">
        <v>163</v>
      </c>
      <c r="AK18" s="46">
        <v>325</v>
      </c>
      <c r="AL18" s="46">
        <v>414</v>
      </c>
      <c r="AM18" s="46">
        <v>294</v>
      </c>
      <c r="AN18" s="46">
        <v>186</v>
      </c>
      <c r="AO18" s="46">
        <v>596</v>
      </c>
      <c r="AP18" s="46">
        <v>1172</v>
      </c>
      <c r="AQ18" s="46">
        <v>1074</v>
      </c>
      <c r="AR18" s="46">
        <v>1141</v>
      </c>
      <c r="AS18" s="46">
        <f t="shared" si="0"/>
        <v>1424</v>
      </c>
      <c r="AT18" s="46">
        <f t="shared" si="1"/>
        <v>1742</v>
      </c>
      <c r="AU18" s="46">
        <f t="shared" si="2"/>
        <v>1285</v>
      </c>
      <c r="AV18" s="46">
        <f t="shared" si="3"/>
        <v>984</v>
      </c>
      <c r="AW18" s="46">
        <f t="shared" si="4"/>
        <v>915</v>
      </c>
      <c r="AX18" s="46">
        <f t="shared" si="5"/>
        <v>918</v>
      </c>
      <c r="AY18" s="46">
        <f t="shared" si="6"/>
        <v>950</v>
      </c>
      <c r="AZ18" s="46">
        <f t="shared" si="7"/>
        <v>1079</v>
      </c>
      <c r="BA18" s="46">
        <f t="shared" si="8"/>
        <v>1099</v>
      </c>
    </row>
    <row r="19" spans="2:53" ht="17.100000000000001" customHeight="1" thickBot="1" x14ac:dyDescent="0.25">
      <c r="B19" s="66" t="s">
        <v>298</v>
      </c>
      <c r="C19" s="46">
        <v>79</v>
      </c>
      <c r="D19" s="46">
        <v>93</v>
      </c>
      <c r="E19" s="46">
        <v>60</v>
      </c>
      <c r="F19" s="46">
        <v>112</v>
      </c>
      <c r="G19" s="46">
        <v>109</v>
      </c>
      <c r="H19" s="46">
        <v>102</v>
      </c>
      <c r="I19" s="46">
        <v>81</v>
      </c>
      <c r="J19" s="46">
        <v>81</v>
      </c>
      <c r="K19" s="46">
        <v>69</v>
      </c>
      <c r="L19" s="46">
        <v>57</v>
      </c>
      <c r="M19" s="46">
        <v>56</v>
      </c>
      <c r="N19" s="46">
        <v>74</v>
      </c>
      <c r="O19" s="46">
        <v>59</v>
      </c>
      <c r="P19" s="46">
        <v>46</v>
      </c>
      <c r="Q19" s="46">
        <v>39</v>
      </c>
      <c r="R19" s="46">
        <v>38</v>
      </c>
      <c r="S19" s="46">
        <v>45</v>
      </c>
      <c r="T19" s="46">
        <v>60</v>
      </c>
      <c r="U19" s="46">
        <v>35</v>
      </c>
      <c r="V19" s="46">
        <v>69</v>
      </c>
      <c r="W19" s="46">
        <v>34</v>
      </c>
      <c r="X19" s="46">
        <v>37</v>
      </c>
      <c r="Y19" s="46">
        <v>42</v>
      </c>
      <c r="Z19" s="46">
        <v>43</v>
      </c>
      <c r="AA19" s="46">
        <v>35</v>
      </c>
      <c r="AB19" s="46">
        <v>60</v>
      </c>
      <c r="AC19" s="46">
        <v>27</v>
      </c>
      <c r="AD19" s="46">
        <v>42</v>
      </c>
      <c r="AE19" s="46">
        <v>42</v>
      </c>
      <c r="AF19" s="46">
        <v>52</v>
      </c>
      <c r="AG19" s="46">
        <v>47</v>
      </c>
      <c r="AH19" s="46">
        <v>62</v>
      </c>
      <c r="AI19" s="46">
        <v>46</v>
      </c>
      <c r="AJ19" s="46">
        <v>16</v>
      </c>
      <c r="AK19" s="46">
        <v>22</v>
      </c>
      <c r="AL19" s="46">
        <v>31</v>
      </c>
      <c r="AM19" s="46">
        <v>47</v>
      </c>
      <c r="AN19" s="46">
        <v>84</v>
      </c>
      <c r="AO19" s="46">
        <v>232</v>
      </c>
      <c r="AP19" s="46">
        <v>305</v>
      </c>
      <c r="AQ19" s="46">
        <v>240</v>
      </c>
      <c r="AR19" s="46">
        <v>344</v>
      </c>
      <c r="AS19" s="46">
        <f t="shared" si="0"/>
        <v>344</v>
      </c>
      <c r="AT19" s="46">
        <f t="shared" si="1"/>
        <v>373</v>
      </c>
      <c r="AU19" s="46">
        <f t="shared" si="2"/>
        <v>256</v>
      </c>
      <c r="AV19" s="46">
        <f t="shared" si="3"/>
        <v>182</v>
      </c>
      <c r="AW19" s="46">
        <f t="shared" si="4"/>
        <v>209</v>
      </c>
      <c r="AX19" s="46">
        <f t="shared" si="5"/>
        <v>156</v>
      </c>
      <c r="AY19" s="46">
        <f t="shared" si="6"/>
        <v>164</v>
      </c>
      <c r="AZ19" s="46">
        <f t="shared" si="7"/>
        <v>203</v>
      </c>
      <c r="BA19" s="46">
        <f t="shared" si="8"/>
        <v>115</v>
      </c>
    </row>
    <row r="20" spans="2:53" ht="17.100000000000001" customHeight="1" thickBot="1" x14ac:dyDescent="0.25">
      <c r="B20" s="66" t="s">
        <v>299</v>
      </c>
      <c r="C20" s="46">
        <v>33</v>
      </c>
      <c r="D20" s="46">
        <v>46</v>
      </c>
      <c r="E20" s="46">
        <v>34</v>
      </c>
      <c r="F20" s="46">
        <v>42</v>
      </c>
      <c r="G20" s="46">
        <v>40</v>
      </c>
      <c r="H20" s="46">
        <v>43</v>
      </c>
      <c r="I20" s="46">
        <v>38</v>
      </c>
      <c r="J20" s="46">
        <v>42</v>
      </c>
      <c r="K20" s="46">
        <v>28</v>
      </c>
      <c r="L20" s="46">
        <v>27</v>
      </c>
      <c r="M20" s="46">
        <v>24</v>
      </c>
      <c r="N20" s="46">
        <v>15</v>
      </c>
      <c r="O20" s="46">
        <v>22</v>
      </c>
      <c r="P20" s="46">
        <v>35</v>
      </c>
      <c r="Q20" s="46">
        <v>19</v>
      </c>
      <c r="R20" s="46">
        <v>19</v>
      </c>
      <c r="S20" s="46">
        <v>0</v>
      </c>
      <c r="T20" s="46">
        <v>19</v>
      </c>
      <c r="U20" s="46">
        <v>16</v>
      </c>
      <c r="V20" s="46">
        <v>14</v>
      </c>
      <c r="W20" s="46">
        <v>12</v>
      </c>
      <c r="X20" s="46">
        <v>16</v>
      </c>
      <c r="Y20" s="46">
        <v>8</v>
      </c>
      <c r="Z20" s="46">
        <v>11</v>
      </c>
      <c r="AA20" s="46">
        <v>10</v>
      </c>
      <c r="AB20" s="46">
        <v>15</v>
      </c>
      <c r="AC20" s="46">
        <v>8</v>
      </c>
      <c r="AD20" s="46">
        <v>13</v>
      </c>
      <c r="AE20" s="46">
        <v>10</v>
      </c>
      <c r="AF20" s="46">
        <v>12</v>
      </c>
      <c r="AG20" s="46">
        <v>16</v>
      </c>
      <c r="AH20" s="46">
        <v>20</v>
      </c>
      <c r="AI20" s="46">
        <v>5</v>
      </c>
      <c r="AJ20" s="46">
        <v>11</v>
      </c>
      <c r="AK20" s="46">
        <v>6</v>
      </c>
      <c r="AL20" s="46">
        <v>15</v>
      </c>
      <c r="AM20" s="46">
        <v>9</v>
      </c>
      <c r="AN20" s="46">
        <v>21</v>
      </c>
      <c r="AO20" s="46">
        <v>53</v>
      </c>
      <c r="AP20" s="46">
        <v>70</v>
      </c>
      <c r="AQ20" s="46">
        <v>83</v>
      </c>
      <c r="AR20" s="46">
        <v>99</v>
      </c>
      <c r="AS20" s="46">
        <f t="shared" si="0"/>
        <v>155</v>
      </c>
      <c r="AT20" s="46">
        <f t="shared" si="1"/>
        <v>163</v>
      </c>
      <c r="AU20" s="46">
        <f t="shared" si="2"/>
        <v>94</v>
      </c>
      <c r="AV20" s="46">
        <f t="shared" si="3"/>
        <v>95</v>
      </c>
      <c r="AW20" s="46">
        <f t="shared" si="4"/>
        <v>49</v>
      </c>
      <c r="AX20" s="46">
        <f t="shared" si="5"/>
        <v>47</v>
      </c>
      <c r="AY20" s="46">
        <f t="shared" si="6"/>
        <v>46</v>
      </c>
      <c r="AZ20" s="46">
        <f t="shared" si="7"/>
        <v>58</v>
      </c>
      <c r="BA20" s="46">
        <f t="shared" si="8"/>
        <v>37</v>
      </c>
    </row>
    <row r="21" spans="2:53" ht="17.100000000000001" customHeight="1" thickBot="1" x14ac:dyDescent="0.25">
      <c r="B21" s="66" t="s">
        <v>58</v>
      </c>
      <c r="C21" s="46">
        <v>141</v>
      </c>
      <c r="D21" s="46">
        <v>109</v>
      </c>
      <c r="E21" s="46">
        <v>140</v>
      </c>
      <c r="F21" s="46">
        <v>134</v>
      </c>
      <c r="G21" s="46">
        <v>155</v>
      </c>
      <c r="H21" s="46">
        <v>152</v>
      </c>
      <c r="I21" s="46">
        <v>109</v>
      </c>
      <c r="J21" s="46">
        <v>127</v>
      </c>
      <c r="K21" s="46">
        <v>109</v>
      </c>
      <c r="L21" s="46">
        <v>132</v>
      </c>
      <c r="M21" s="46">
        <v>88</v>
      </c>
      <c r="N21" s="46">
        <v>106</v>
      </c>
      <c r="O21" s="46">
        <v>102</v>
      </c>
      <c r="P21" s="46">
        <v>82</v>
      </c>
      <c r="Q21" s="46">
        <v>65</v>
      </c>
      <c r="R21" s="46">
        <v>76</v>
      </c>
      <c r="S21" s="46">
        <v>56</v>
      </c>
      <c r="T21" s="46">
        <v>74</v>
      </c>
      <c r="U21" s="46">
        <v>56</v>
      </c>
      <c r="V21" s="46">
        <v>77</v>
      </c>
      <c r="W21" s="46">
        <v>72</v>
      </c>
      <c r="X21" s="46">
        <v>89</v>
      </c>
      <c r="Y21" s="46">
        <v>77</v>
      </c>
      <c r="Z21" s="46">
        <v>79</v>
      </c>
      <c r="AA21" s="46">
        <v>60</v>
      </c>
      <c r="AB21" s="46">
        <v>73</v>
      </c>
      <c r="AC21" s="46">
        <v>77</v>
      </c>
      <c r="AD21" s="46">
        <v>78</v>
      </c>
      <c r="AE21" s="46">
        <v>80</v>
      </c>
      <c r="AF21" s="46">
        <v>90</v>
      </c>
      <c r="AG21" s="46">
        <v>48</v>
      </c>
      <c r="AH21" s="46">
        <v>69</v>
      </c>
      <c r="AI21" s="46">
        <v>78</v>
      </c>
      <c r="AJ21" s="46">
        <v>47</v>
      </c>
      <c r="AK21" s="46">
        <v>70</v>
      </c>
      <c r="AL21" s="46">
        <v>86</v>
      </c>
      <c r="AM21" s="46">
        <v>109</v>
      </c>
      <c r="AN21" s="46">
        <v>92</v>
      </c>
      <c r="AO21" s="46">
        <v>180</v>
      </c>
      <c r="AP21" s="46">
        <v>305</v>
      </c>
      <c r="AQ21" s="46">
        <v>315</v>
      </c>
      <c r="AR21" s="46">
        <v>437</v>
      </c>
      <c r="AS21" s="46">
        <f t="shared" si="0"/>
        <v>524</v>
      </c>
      <c r="AT21" s="46">
        <f t="shared" si="1"/>
        <v>543</v>
      </c>
      <c r="AU21" s="46">
        <f t="shared" si="2"/>
        <v>435</v>
      </c>
      <c r="AV21" s="46">
        <f t="shared" si="3"/>
        <v>325</v>
      </c>
      <c r="AW21" s="46">
        <f t="shared" si="4"/>
        <v>263</v>
      </c>
      <c r="AX21" s="46">
        <f t="shared" si="5"/>
        <v>317</v>
      </c>
      <c r="AY21" s="46">
        <f t="shared" si="6"/>
        <v>288</v>
      </c>
      <c r="AZ21" s="46">
        <f t="shared" si="7"/>
        <v>287</v>
      </c>
      <c r="BA21" s="46">
        <f t="shared" si="8"/>
        <v>281</v>
      </c>
    </row>
    <row r="22" spans="2:53" ht="17.100000000000001" customHeight="1" thickBot="1" x14ac:dyDescent="0.25">
      <c r="B22" s="66" t="s">
        <v>11</v>
      </c>
      <c r="C22" s="46">
        <v>24</v>
      </c>
      <c r="D22" s="46">
        <v>17</v>
      </c>
      <c r="E22" s="46">
        <v>13</v>
      </c>
      <c r="F22" s="46">
        <v>18</v>
      </c>
      <c r="G22" s="46">
        <v>30</v>
      </c>
      <c r="H22" s="46">
        <v>20</v>
      </c>
      <c r="I22" s="46">
        <v>21</v>
      </c>
      <c r="J22" s="46">
        <v>26</v>
      </c>
      <c r="K22" s="46">
        <v>20</v>
      </c>
      <c r="L22" s="46">
        <v>15</v>
      </c>
      <c r="M22" s="46">
        <v>8</v>
      </c>
      <c r="N22" s="46">
        <v>16</v>
      </c>
      <c r="O22" s="46">
        <v>9</v>
      </c>
      <c r="P22" s="46">
        <v>10</v>
      </c>
      <c r="Q22" s="46">
        <v>7</v>
      </c>
      <c r="R22" s="46">
        <v>8</v>
      </c>
      <c r="S22" s="46">
        <v>7</v>
      </c>
      <c r="T22" s="46">
        <v>8</v>
      </c>
      <c r="U22" s="46">
        <v>6</v>
      </c>
      <c r="V22" s="46">
        <v>8</v>
      </c>
      <c r="W22" s="46">
        <v>5</v>
      </c>
      <c r="X22" s="46">
        <v>5</v>
      </c>
      <c r="Y22" s="46">
        <v>9</v>
      </c>
      <c r="Z22" s="46">
        <v>9</v>
      </c>
      <c r="AA22" s="46">
        <v>6</v>
      </c>
      <c r="AB22" s="46">
        <v>8</v>
      </c>
      <c r="AC22" s="46">
        <v>5</v>
      </c>
      <c r="AD22" s="46">
        <v>11</v>
      </c>
      <c r="AE22" s="46">
        <v>7</v>
      </c>
      <c r="AF22" s="46">
        <v>11</v>
      </c>
      <c r="AG22" s="46">
        <v>8</v>
      </c>
      <c r="AH22" s="46">
        <v>5</v>
      </c>
      <c r="AI22" s="46">
        <v>14</v>
      </c>
      <c r="AJ22" s="46">
        <v>4</v>
      </c>
      <c r="AK22" s="46">
        <v>10</v>
      </c>
      <c r="AL22" s="46">
        <v>24</v>
      </c>
      <c r="AM22" s="46">
        <v>14</v>
      </c>
      <c r="AN22" s="46">
        <v>14</v>
      </c>
      <c r="AO22" s="46">
        <v>35</v>
      </c>
      <c r="AP22" s="46">
        <v>52</v>
      </c>
      <c r="AQ22" s="46">
        <v>44</v>
      </c>
      <c r="AR22" s="46">
        <v>50</v>
      </c>
      <c r="AS22" s="46">
        <f t="shared" si="0"/>
        <v>72</v>
      </c>
      <c r="AT22" s="46">
        <f t="shared" si="1"/>
        <v>97</v>
      </c>
      <c r="AU22" s="46">
        <f t="shared" si="2"/>
        <v>59</v>
      </c>
      <c r="AV22" s="46">
        <f t="shared" si="3"/>
        <v>34</v>
      </c>
      <c r="AW22" s="46">
        <f t="shared" si="4"/>
        <v>29</v>
      </c>
      <c r="AX22" s="46">
        <f t="shared" si="5"/>
        <v>28</v>
      </c>
      <c r="AY22" s="46">
        <f t="shared" si="6"/>
        <v>30</v>
      </c>
      <c r="AZ22" s="46">
        <f t="shared" si="7"/>
        <v>31</v>
      </c>
      <c r="BA22" s="46">
        <f t="shared" si="8"/>
        <v>52</v>
      </c>
    </row>
    <row r="23" spans="2:53" ht="17.100000000000001" customHeight="1" thickBot="1" x14ac:dyDescent="0.25">
      <c r="B23" s="68" t="s">
        <v>25</v>
      </c>
      <c r="C23" s="69">
        <v>2541</v>
      </c>
      <c r="D23" s="69">
        <f t="shared" ref="D23:I23" si="9">SUM(D6:D22)</f>
        <v>2666</v>
      </c>
      <c r="E23" s="69">
        <f t="shared" si="9"/>
        <v>2306</v>
      </c>
      <c r="F23" s="73">
        <f t="shared" si="9"/>
        <v>2777</v>
      </c>
      <c r="G23" s="69">
        <f t="shared" si="9"/>
        <v>3207</v>
      </c>
      <c r="H23" s="69">
        <f t="shared" si="9"/>
        <v>2973</v>
      </c>
      <c r="I23" s="69">
        <f t="shared" si="9"/>
        <v>2350</v>
      </c>
      <c r="J23" s="73">
        <f>SUM(J6:J22)</f>
        <v>2419</v>
      </c>
      <c r="K23" s="69">
        <f>SUM(K6:K22)</f>
        <v>2198</v>
      </c>
      <c r="L23" s="69">
        <f>SUM(L6:L22)</f>
        <v>2133</v>
      </c>
      <c r="M23" s="69">
        <f>SUM(M6:M22)</f>
        <v>1843</v>
      </c>
      <c r="N23" s="73">
        <f t="shared" ref="N23:S23" si="10">SUM(N6:N22)</f>
        <v>1958</v>
      </c>
      <c r="O23" s="69">
        <f t="shared" si="10"/>
        <v>1718</v>
      </c>
      <c r="P23" s="69">
        <f t="shared" si="10"/>
        <v>1593</v>
      </c>
      <c r="Q23" s="69">
        <f t="shared" si="10"/>
        <v>1451</v>
      </c>
      <c r="R23" s="73">
        <f t="shared" si="10"/>
        <v>1526</v>
      </c>
      <c r="S23" s="69">
        <f t="shared" si="10"/>
        <v>1296</v>
      </c>
      <c r="T23" s="69">
        <f t="shared" ref="T23:AR23" si="11">SUM(T6:T22)</f>
        <v>1489</v>
      </c>
      <c r="U23" s="69">
        <f t="shared" si="11"/>
        <v>1258</v>
      </c>
      <c r="V23" s="73">
        <f t="shared" si="11"/>
        <v>1418</v>
      </c>
      <c r="W23" s="69">
        <f t="shared" si="11"/>
        <v>1371</v>
      </c>
      <c r="X23" s="69">
        <f t="shared" si="11"/>
        <v>1421</v>
      </c>
      <c r="Y23" s="69">
        <f t="shared" ref="Y23:AD23" si="12">SUM(Y6:Y22)</f>
        <v>1158</v>
      </c>
      <c r="Z23" s="73">
        <f t="shared" si="12"/>
        <v>1407</v>
      </c>
      <c r="AA23" s="69">
        <f t="shared" si="12"/>
        <v>1430</v>
      </c>
      <c r="AB23" s="69">
        <f t="shared" si="12"/>
        <v>1551</v>
      </c>
      <c r="AC23" s="69">
        <f t="shared" si="12"/>
        <v>1223</v>
      </c>
      <c r="AD23" s="73">
        <f t="shared" si="12"/>
        <v>1638</v>
      </c>
      <c r="AE23" s="69">
        <f t="shared" ref="AE23:AJ23" si="13">SUM(AE6:AE22)</f>
        <v>1683</v>
      </c>
      <c r="AF23" s="69">
        <f t="shared" si="13"/>
        <v>1728</v>
      </c>
      <c r="AG23" s="69">
        <f t="shared" si="13"/>
        <v>1576</v>
      </c>
      <c r="AH23" s="69">
        <f t="shared" si="13"/>
        <v>1958</v>
      </c>
      <c r="AI23" s="69">
        <f t="shared" si="13"/>
        <v>1706</v>
      </c>
      <c r="AJ23" s="69">
        <f t="shared" si="13"/>
        <v>1129</v>
      </c>
      <c r="AK23" s="69">
        <f>SUM(AK6:AK22)</f>
        <v>1781</v>
      </c>
      <c r="AL23" s="69">
        <f>SUM(AL6:AL22)</f>
        <v>2251</v>
      </c>
      <c r="AM23" s="69">
        <f>SUM(AM6:AM22)</f>
        <v>2394</v>
      </c>
      <c r="AN23" s="69">
        <f t="shared" si="11"/>
        <v>1589</v>
      </c>
      <c r="AO23" s="69">
        <f t="shared" si="11"/>
        <v>4813</v>
      </c>
      <c r="AP23" s="69">
        <f t="shared" si="11"/>
        <v>7768</v>
      </c>
      <c r="AQ23" s="69">
        <f t="shared" si="11"/>
        <v>7136</v>
      </c>
      <c r="AR23" s="69">
        <f t="shared" si="11"/>
        <v>8027</v>
      </c>
      <c r="AS23" s="69">
        <f t="shared" si="0"/>
        <v>10290</v>
      </c>
      <c r="AT23" s="69">
        <f t="shared" si="1"/>
        <v>10949</v>
      </c>
      <c r="AU23" s="69">
        <f t="shared" si="2"/>
        <v>8132</v>
      </c>
      <c r="AV23" s="69">
        <f t="shared" si="3"/>
        <v>6288</v>
      </c>
      <c r="AW23" s="69">
        <f t="shared" si="4"/>
        <v>5461</v>
      </c>
      <c r="AX23" s="69">
        <f t="shared" si="5"/>
        <v>5357</v>
      </c>
      <c r="AY23" s="69">
        <f t="shared" si="6"/>
        <v>5842</v>
      </c>
      <c r="AZ23" s="69">
        <f t="shared" si="7"/>
        <v>6945</v>
      </c>
      <c r="BA23" s="69">
        <f t="shared" si="8"/>
        <v>6867</v>
      </c>
    </row>
    <row r="24" spans="2:53" ht="21.75" customHeight="1" x14ac:dyDescent="0.2">
      <c r="C24" s="25"/>
      <c r="G24" s="25"/>
    </row>
    <row r="25" spans="2:53" ht="42" customHeight="1" x14ac:dyDescent="0.2">
      <c r="B25" s="70"/>
      <c r="C25" s="70"/>
      <c r="D25" s="70"/>
      <c r="E25" s="70"/>
      <c r="F25" s="33"/>
      <c r="G25" s="33"/>
      <c r="H25" s="33"/>
      <c r="I25" s="33"/>
      <c r="J25" s="33"/>
      <c r="K25" s="33"/>
      <c r="L25" s="33"/>
      <c r="M25" s="33"/>
      <c r="N25" s="33"/>
    </row>
    <row r="26" spans="2:53" ht="14.25" customHeight="1" x14ac:dyDescent="0.2"/>
    <row r="27" spans="2:53" s="71" customFormat="1" ht="39" customHeight="1" x14ac:dyDescent="0.2">
      <c r="C27" s="45" t="s">
        <v>106</v>
      </c>
      <c r="D27" s="45" t="s">
        <v>110</v>
      </c>
      <c r="E27" s="45" t="s">
        <v>113</v>
      </c>
      <c r="F27" s="75" t="s">
        <v>115</v>
      </c>
      <c r="G27" s="45" t="s">
        <v>120</v>
      </c>
      <c r="H27" s="45" t="s">
        <v>129</v>
      </c>
      <c r="I27" s="45" t="s">
        <v>133</v>
      </c>
      <c r="J27" s="75" t="s">
        <v>137</v>
      </c>
      <c r="K27" s="45" t="s">
        <v>140</v>
      </c>
      <c r="L27" s="45" t="s">
        <v>146</v>
      </c>
      <c r="M27" s="45" t="s">
        <v>148</v>
      </c>
      <c r="N27" s="75" t="s">
        <v>152</v>
      </c>
      <c r="O27" s="45" t="s">
        <v>155</v>
      </c>
      <c r="P27" s="45" t="s">
        <v>158</v>
      </c>
      <c r="Q27" s="45" t="s">
        <v>161</v>
      </c>
      <c r="R27" s="75" t="s">
        <v>163</v>
      </c>
      <c r="S27" s="45" t="s">
        <v>168</v>
      </c>
      <c r="T27" s="45" t="s">
        <v>170</v>
      </c>
      <c r="U27" s="45" t="s">
        <v>173</v>
      </c>
      <c r="V27" s="75" t="s">
        <v>175</v>
      </c>
      <c r="W27" s="45" t="s">
        <v>191</v>
      </c>
      <c r="X27" s="45" t="s">
        <v>198</v>
      </c>
      <c r="Y27" s="45" t="s">
        <v>210</v>
      </c>
      <c r="Z27" s="75" t="s">
        <v>241</v>
      </c>
      <c r="AA27" s="45" t="s">
        <v>264</v>
      </c>
      <c r="AB27" s="45" t="s">
        <v>266</v>
      </c>
      <c r="AC27" s="45" t="s">
        <v>274</v>
      </c>
      <c r="AD27" s="75" t="s">
        <v>283</v>
      </c>
      <c r="AE27" s="45" t="s">
        <v>306</v>
      </c>
      <c r="AF27" s="45" t="s">
        <v>313</v>
      </c>
      <c r="AG27" s="45" t="s">
        <v>315</v>
      </c>
      <c r="AH27" s="75" t="s">
        <v>323</v>
      </c>
      <c r="AI27" s="45" t="s">
        <v>339</v>
      </c>
      <c r="AJ27" s="45" t="s">
        <v>127</v>
      </c>
      <c r="AK27" s="45" t="s">
        <v>41</v>
      </c>
      <c r="AL27" s="45" t="s">
        <v>67</v>
      </c>
      <c r="AM27" s="45" t="s">
        <v>82</v>
      </c>
      <c r="AN27" s="45" t="s">
        <v>101</v>
      </c>
      <c r="AO27" s="45" t="s">
        <v>116</v>
      </c>
      <c r="AP27" s="45" t="s">
        <v>138</v>
      </c>
      <c r="AQ27" s="45" t="s">
        <v>153</v>
      </c>
      <c r="AR27" s="45" t="s">
        <v>164</v>
      </c>
      <c r="AS27" s="45" t="s">
        <v>176</v>
      </c>
      <c r="AT27" s="45" t="s">
        <v>242</v>
      </c>
      <c r="AU27" s="45" t="s">
        <v>284</v>
      </c>
      <c r="AV27" s="45" t="s">
        <v>324</v>
      </c>
    </row>
    <row r="28" spans="2:53" ht="17.100000000000001" customHeight="1" thickBot="1" x14ac:dyDescent="0.25">
      <c r="B28" s="66" t="s">
        <v>59</v>
      </c>
      <c r="C28" s="42">
        <f t="shared" ref="C28:AI43" si="14">+(G6-C6)/C6</f>
        <v>-0.13874345549738221</v>
      </c>
      <c r="D28" s="42">
        <f t="shared" si="14"/>
        <v>-2.2857142857142857E-2</v>
      </c>
      <c r="E28" s="42">
        <f t="shared" si="14"/>
        <v>0.12132352941176471</v>
      </c>
      <c r="F28" s="42">
        <f t="shared" si="14"/>
        <v>-0.22933333333333333</v>
      </c>
      <c r="G28" s="42">
        <f t="shared" si="14"/>
        <v>-6.3829787234042548E-2</v>
      </c>
      <c r="H28" s="42">
        <f t="shared" si="14"/>
        <v>-0.16374269005847952</v>
      </c>
      <c r="I28" s="42">
        <f t="shared" si="14"/>
        <v>-0.18032786885245902</v>
      </c>
      <c r="J28" s="42">
        <f t="shared" si="14"/>
        <v>-0.19031141868512111</v>
      </c>
      <c r="K28" s="42">
        <f t="shared" si="14"/>
        <v>-0.30194805194805197</v>
      </c>
      <c r="L28" s="42">
        <f t="shared" si="14"/>
        <v>-0.33916083916083917</v>
      </c>
      <c r="M28" s="42">
        <f t="shared" si="14"/>
        <v>-9.6000000000000002E-2</v>
      </c>
      <c r="N28" s="42">
        <f t="shared" si="14"/>
        <v>-0.28205128205128205</v>
      </c>
      <c r="O28" s="42">
        <f t="shared" si="14"/>
        <v>-0.26976744186046514</v>
      </c>
      <c r="P28" s="42">
        <f t="shared" si="14"/>
        <v>2.1164021164021163E-2</v>
      </c>
      <c r="Q28" s="42">
        <f t="shared" si="14"/>
        <v>-0.16371681415929204</v>
      </c>
      <c r="R28" s="42">
        <f t="shared" si="14"/>
        <v>0.13690476190476192</v>
      </c>
      <c r="S28" s="42">
        <f t="shared" si="14"/>
        <v>4.4585987261146494E-2</v>
      </c>
      <c r="T28" s="42">
        <f t="shared" si="14"/>
        <v>-3.1088082901554404E-2</v>
      </c>
      <c r="U28" s="42">
        <f t="shared" si="14"/>
        <v>-0.31746031746031744</v>
      </c>
      <c r="V28" s="42">
        <f t="shared" si="14"/>
        <v>-7.8534031413612565E-2</v>
      </c>
      <c r="W28" s="42">
        <f t="shared" si="14"/>
        <v>3.6585365853658534E-2</v>
      </c>
      <c r="X28" s="42">
        <f t="shared" si="14"/>
        <v>-9.6256684491978606E-2</v>
      </c>
      <c r="Y28" s="42">
        <f t="shared" si="14"/>
        <v>-2.3255813953488372E-2</v>
      </c>
      <c r="Z28" s="42">
        <f t="shared" si="14"/>
        <v>0.27840909090909088</v>
      </c>
      <c r="AA28" s="42">
        <f t="shared" si="14"/>
        <v>-5.8823529411764705E-3</v>
      </c>
      <c r="AB28" s="42">
        <f t="shared" si="14"/>
        <v>0.21301775147928995</v>
      </c>
      <c r="AC28" s="42">
        <f t="shared" si="14"/>
        <v>0.31746031746031744</v>
      </c>
      <c r="AD28" s="42">
        <f t="shared" si="14"/>
        <v>-4.4444444444444446E-2</v>
      </c>
      <c r="AE28" s="42">
        <f t="shared" si="14"/>
        <v>2.9585798816568046E-2</v>
      </c>
      <c r="AF28" s="42">
        <f t="shared" si="14"/>
        <v>-0.46341463414634149</v>
      </c>
      <c r="AG28" s="42">
        <f t="shared" si="14"/>
        <v>-0.28313253012048195</v>
      </c>
      <c r="AH28" s="42">
        <f t="shared" si="14"/>
        <v>-0.10232558139534884</v>
      </c>
      <c r="AI28" s="42">
        <f t="shared" si="14"/>
        <v>0.45977011494252873</v>
      </c>
      <c r="AJ28" s="42">
        <f t="shared" ref="AJ28:AO28" si="15">+(AO6-AN6)/AN6</f>
        <v>2.871345029239766</v>
      </c>
      <c r="AK28" s="42">
        <f t="shared" si="15"/>
        <v>0.3821752265861027</v>
      </c>
      <c r="AL28" s="42">
        <f t="shared" si="15"/>
        <v>-0.10382513661202186</v>
      </c>
      <c r="AM28" s="42">
        <f t="shared" si="15"/>
        <v>0.17439024390243901</v>
      </c>
      <c r="AN28" s="42">
        <f t="shared" si="15"/>
        <v>0.43198338525441327</v>
      </c>
      <c r="AO28" s="42">
        <f t="shared" si="15"/>
        <v>-8.2668600435097897E-2</v>
      </c>
      <c r="AP28" s="42">
        <f t="shared" ref="AP28:AV43" si="16">+(AU6-AT6)/AT6</f>
        <v>-0.14782608695652175</v>
      </c>
      <c r="AQ28" s="42">
        <f t="shared" si="16"/>
        <v>-0.25974025974025972</v>
      </c>
      <c r="AR28" s="42">
        <f t="shared" si="16"/>
        <v>-8.5213032581453629E-2</v>
      </c>
      <c r="AS28" s="42">
        <f t="shared" si="16"/>
        <v>-0.10136986301369863</v>
      </c>
      <c r="AT28" s="42">
        <f t="shared" si="16"/>
        <v>5.1829268292682924E-2</v>
      </c>
      <c r="AU28" s="42">
        <f t="shared" si="16"/>
        <v>9.420289855072464E-2</v>
      </c>
      <c r="AV28" s="42">
        <f t="shared" si="16"/>
        <v>-0.21059602649006623</v>
      </c>
    </row>
    <row r="29" spans="2:53" ht="17.100000000000001" customHeight="1" thickBot="1" x14ac:dyDescent="0.25">
      <c r="B29" s="66" t="s">
        <v>60</v>
      </c>
      <c r="C29" s="42">
        <f t="shared" ref="C29:C45" si="17">+(G7-C7)/C7</f>
        <v>0.56164383561643838</v>
      </c>
      <c r="D29" s="42">
        <f t="shared" ref="D29:D45" si="18">+(H7-D7)/D7</f>
        <v>0.27272727272727271</v>
      </c>
      <c r="E29" s="42">
        <f t="shared" ref="E29:E45" si="19">+(I7-E7)/E7</f>
        <v>-0.12643678160919541</v>
      </c>
      <c r="F29" s="42">
        <f t="shared" ref="F29:F45" si="20">+(J7-F7)/F7</f>
        <v>-0.3595505617977528</v>
      </c>
      <c r="G29" s="42">
        <f t="shared" ref="G29:G43" si="21">+(K7-G7)/G7</f>
        <v>-0.47368421052631576</v>
      </c>
      <c r="H29" s="42">
        <f t="shared" ref="H29:H45" si="22">+(L7-H7)/H7</f>
        <v>-0.45918367346938777</v>
      </c>
      <c r="I29" s="42">
        <f t="shared" ref="I29:I43" si="23">+(M7-I7)/I7</f>
        <v>-0.26315789473684209</v>
      </c>
      <c r="J29" s="42">
        <f t="shared" ref="J29:J45" si="24">+(N7-J7)/J7</f>
        <v>0.24561403508771928</v>
      </c>
      <c r="K29" s="42">
        <f t="shared" ref="K29:K43" si="25">+(O7-K7)/K7</f>
        <v>-0.05</v>
      </c>
      <c r="L29" s="42">
        <f t="shared" ref="L29:L45" si="26">+(P7-L7)/L7</f>
        <v>5.6603773584905662E-2</v>
      </c>
      <c r="M29" s="42">
        <f t="shared" ref="M29:M43" si="27">+(Q7-M7)/M7</f>
        <v>-0.26785714285714285</v>
      </c>
      <c r="N29" s="42">
        <f t="shared" ref="N29:N45" si="28">+(R7-N7)/N7</f>
        <v>-0.49295774647887325</v>
      </c>
      <c r="O29" s="42">
        <f t="shared" ref="O29:O43" si="29">+(S7-O7)/O7</f>
        <v>-0.19298245614035087</v>
      </c>
      <c r="P29" s="42">
        <f t="shared" ref="P29:P45" si="30">+(T7-P7)/P7</f>
        <v>-0.39285714285714285</v>
      </c>
      <c r="Q29" s="42">
        <f t="shared" ref="Q29:Q43" si="31">+(U7-Q7)/Q7</f>
        <v>-0.14634146341463414</v>
      </c>
      <c r="R29" s="42">
        <f t="shared" ref="R29:R45" si="32">+(V7-R7)/R7</f>
        <v>-8.3333333333333329E-2</v>
      </c>
      <c r="S29" s="42">
        <f t="shared" ref="S29:S41" si="33">+(W7-S7)/S7</f>
        <v>-0.2391304347826087</v>
      </c>
      <c r="T29" s="42">
        <f t="shared" ref="T29:T45" si="34">+(X7-T7)/T7</f>
        <v>0</v>
      </c>
      <c r="U29" s="42">
        <f t="shared" ref="U29:U43" si="35">+(Y7-U7)/U7</f>
        <v>-2.8571428571428571E-2</v>
      </c>
      <c r="V29" s="42">
        <f t="shared" ref="V29:V45" si="36">+(Z7-V7)/V7</f>
        <v>-3.0303030303030304E-2</v>
      </c>
      <c r="W29" s="42">
        <f t="shared" ref="W29:W43" si="37">+(AA7-W7)/W7</f>
        <v>0.11428571428571428</v>
      </c>
      <c r="X29" s="42">
        <f t="shared" ref="X29:AI45" si="38">+(AB7-X7)/X7</f>
        <v>0.44117647058823528</v>
      </c>
      <c r="Y29" s="42">
        <f t="shared" ref="Y29:Y43" si="39">+(AC7-Y7)/Y7</f>
        <v>2.9411764705882353E-2</v>
      </c>
      <c r="Z29" s="42">
        <f t="shared" si="14"/>
        <v>0.1875</v>
      </c>
      <c r="AA29" s="42">
        <f t="shared" si="14"/>
        <v>0.12820512820512819</v>
      </c>
      <c r="AB29" s="42">
        <f t="shared" si="14"/>
        <v>4.0816326530612242E-2</v>
      </c>
      <c r="AC29" s="42">
        <f t="shared" si="14"/>
        <v>-0.17142857142857143</v>
      </c>
      <c r="AD29" s="42">
        <f t="shared" si="14"/>
        <v>0.5</v>
      </c>
      <c r="AE29" s="42">
        <f t="shared" si="14"/>
        <v>0</v>
      </c>
      <c r="AF29" s="42">
        <f t="shared" si="14"/>
        <v>-0.6470588235294118</v>
      </c>
      <c r="AG29" s="42">
        <f t="shared" si="14"/>
        <v>3.4482758620689655E-2</v>
      </c>
      <c r="AH29" s="42">
        <f t="shared" si="14"/>
        <v>-5.2631578947368418E-2</v>
      </c>
      <c r="AI29" s="42">
        <f t="shared" si="14"/>
        <v>0.20454545454545456</v>
      </c>
      <c r="AJ29" s="42">
        <f t="shared" ref="AJ29:AJ36" si="40">+(AO7-AN7)/AN7</f>
        <v>2.5277777777777777</v>
      </c>
      <c r="AK29" s="42">
        <f t="shared" ref="AK29:AK36" si="41">+(AP7-AO7)/AO7</f>
        <v>0.8110236220472441</v>
      </c>
      <c r="AL29" s="42">
        <f>+(AQ7-AP7)/AP7</f>
        <v>8.6956521739130432E-2</v>
      </c>
      <c r="AM29" s="42">
        <f t="shared" ref="AM29:AM45" si="42">+(AR7-AQ7)/AQ7</f>
        <v>-1.6E-2</v>
      </c>
      <c r="AN29" s="42">
        <f t="shared" ref="AN29:AN45" si="43">+(AS7-AR7)/AR7</f>
        <v>0.32520325203252032</v>
      </c>
      <c r="AO29" s="42">
        <f t="shared" ref="AO29:AO45" si="44">+(AT7-AS7)/AS7</f>
        <v>5.8282208588957052E-2</v>
      </c>
      <c r="AP29" s="42">
        <f t="shared" ref="AP29:AP45" si="45">+(AU7-AT7)/AT7</f>
        <v>-0.30434782608695654</v>
      </c>
      <c r="AQ29" s="42">
        <f t="shared" ref="AQ29:AQ45" si="46">+(AV7-AU7)/AU7</f>
        <v>-0.20833333333333334</v>
      </c>
      <c r="AR29" s="42">
        <f t="shared" ref="AR29:AR45" si="47">+(AW7-AV7)/AV7</f>
        <v>-0.22105263157894736</v>
      </c>
      <c r="AS29" s="42">
        <f t="shared" ref="AS29:AS45" si="48">+(AX7-AW7)/AW7</f>
        <v>-8.7837837837837843E-2</v>
      </c>
      <c r="AT29" s="42">
        <f t="shared" ref="AT29:AT45" si="49">+(AY7-AX7)/AX7</f>
        <v>0.19259259259259259</v>
      </c>
      <c r="AU29" s="42">
        <f t="shared" ref="AU29:AV45" si="50">+(AZ7-AY7)/AY7</f>
        <v>0.12422360248447205</v>
      </c>
      <c r="AV29" s="42">
        <f t="shared" si="16"/>
        <v>-0.19337016574585636</v>
      </c>
    </row>
    <row r="30" spans="2:53" ht="17.100000000000001" customHeight="1" thickBot="1" x14ac:dyDescent="0.25">
      <c r="B30" s="66" t="s">
        <v>296</v>
      </c>
      <c r="C30" s="42">
        <f t="shared" si="17"/>
        <v>0.33333333333333331</v>
      </c>
      <c r="D30" s="42">
        <f t="shared" si="18"/>
        <v>0.30952380952380953</v>
      </c>
      <c r="E30" s="42">
        <f t="shared" si="19"/>
        <v>-0.13636363636363635</v>
      </c>
      <c r="F30" s="42">
        <f t="shared" si="20"/>
        <v>-0.47126436781609193</v>
      </c>
      <c r="G30" s="42">
        <f t="shared" si="21"/>
        <v>-0.44736842105263158</v>
      </c>
      <c r="H30" s="42">
        <f t="shared" si="22"/>
        <v>0.29090909090909089</v>
      </c>
      <c r="I30" s="42">
        <f t="shared" si="23"/>
        <v>0.15789473684210525</v>
      </c>
      <c r="J30" s="42">
        <f t="shared" si="24"/>
        <v>-0.21739130434782608</v>
      </c>
      <c r="K30" s="42">
        <f t="shared" si="25"/>
        <v>0.11904761904761904</v>
      </c>
      <c r="L30" s="42">
        <f t="shared" si="26"/>
        <v>-0.40845070422535212</v>
      </c>
      <c r="M30" s="42">
        <f t="shared" si="27"/>
        <v>0.20454545454545456</v>
      </c>
      <c r="N30" s="42">
        <f t="shared" si="28"/>
        <v>5.5555555555555552E-2</v>
      </c>
      <c r="O30" s="42">
        <f t="shared" si="29"/>
        <v>-0.42553191489361702</v>
      </c>
      <c r="P30" s="42">
        <f t="shared" si="30"/>
        <v>-0.40476190476190477</v>
      </c>
      <c r="Q30" s="42">
        <f t="shared" si="31"/>
        <v>-0.58490566037735847</v>
      </c>
      <c r="R30" s="42">
        <f t="shared" si="32"/>
        <v>0.13157894736842105</v>
      </c>
      <c r="S30" s="42">
        <f t="shared" si="33"/>
        <v>0</v>
      </c>
      <c r="T30" s="42">
        <f t="shared" si="34"/>
        <v>-0.04</v>
      </c>
      <c r="U30" s="42">
        <f t="shared" si="35"/>
        <v>-4.5454545454545456E-2</v>
      </c>
      <c r="V30" s="42">
        <f t="shared" si="36"/>
        <v>-0.30232558139534882</v>
      </c>
      <c r="W30" s="42">
        <f t="shared" si="37"/>
        <v>0</v>
      </c>
      <c r="X30" s="42">
        <f t="shared" si="38"/>
        <v>-4.1666666666666664E-2</v>
      </c>
      <c r="Y30" s="42">
        <f t="shared" si="39"/>
        <v>0.2857142857142857</v>
      </c>
      <c r="Z30" s="42">
        <f t="shared" si="14"/>
        <v>6.6666666666666666E-2</v>
      </c>
      <c r="AA30" s="42">
        <f t="shared" si="14"/>
        <v>0.1111111111111111</v>
      </c>
      <c r="AB30" s="42">
        <f t="shared" si="14"/>
        <v>-0.30434782608695654</v>
      </c>
      <c r="AC30" s="42">
        <f t="shared" si="14"/>
        <v>-0.18518518518518517</v>
      </c>
      <c r="AD30" s="42">
        <f t="shared" si="14"/>
        <v>3.125E-2</v>
      </c>
      <c r="AE30" s="42">
        <f t="shared" si="14"/>
        <v>-3.3333333333333333E-2</v>
      </c>
      <c r="AF30" s="42">
        <f t="shared" si="14"/>
        <v>-0.25</v>
      </c>
      <c r="AG30" s="42">
        <f t="shared" si="14"/>
        <v>4.5454545454545456E-2</v>
      </c>
      <c r="AH30" s="42">
        <f t="shared" si="14"/>
        <v>0.24242424242424243</v>
      </c>
      <c r="AI30" s="42">
        <f t="shared" si="14"/>
        <v>0.31034482758620691</v>
      </c>
      <c r="AJ30" s="42">
        <f t="shared" si="40"/>
        <v>0.67105263157894735</v>
      </c>
      <c r="AK30" s="42">
        <f t="shared" si="41"/>
        <v>0.33070866141732286</v>
      </c>
      <c r="AL30" s="42">
        <f t="shared" ref="AL30:AL44" si="51">+(AQ8-AP8)/AP8</f>
        <v>-7.1005917159763315E-2</v>
      </c>
      <c r="AM30" s="42">
        <f t="shared" si="42"/>
        <v>-0.33757961783439489</v>
      </c>
      <c r="AN30" s="42">
        <f t="shared" si="43"/>
        <v>1.2115384615384615</v>
      </c>
      <c r="AO30" s="42">
        <f t="shared" si="44"/>
        <v>-6.5217391304347824E-2</v>
      </c>
      <c r="AP30" s="42">
        <f t="shared" si="45"/>
        <v>-0.10232558139534884</v>
      </c>
      <c r="AQ30" s="42">
        <f t="shared" si="46"/>
        <v>-6.7357512953367879E-2</v>
      </c>
      <c r="AR30" s="42">
        <f t="shared" si="47"/>
        <v>-0.35</v>
      </c>
      <c r="AS30" s="42">
        <f t="shared" si="48"/>
        <v>-0.12820512820512819</v>
      </c>
      <c r="AT30" s="42">
        <f t="shared" si="49"/>
        <v>6.8627450980392163E-2</v>
      </c>
      <c r="AU30" s="42">
        <f t="shared" si="50"/>
        <v>-7.3394495412844041E-2</v>
      </c>
      <c r="AV30" s="42">
        <f t="shared" si="16"/>
        <v>3.9603960396039604E-2</v>
      </c>
    </row>
    <row r="31" spans="2:53" ht="17.100000000000001" customHeight="1" thickBot="1" x14ac:dyDescent="0.25">
      <c r="B31" s="66" t="s">
        <v>54</v>
      </c>
      <c r="C31" s="42">
        <f t="shared" si="17"/>
        <v>4.6949152542372881</v>
      </c>
      <c r="D31" s="42">
        <f t="shared" si="18"/>
        <v>0.3968253968253968</v>
      </c>
      <c r="E31" s="42">
        <f t="shared" si="19"/>
        <v>-3.5087719298245612E-2</v>
      </c>
      <c r="F31" s="42">
        <f t="shared" si="20"/>
        <v>0</v>
      </c>
      <c r="G31" s="42">
        <f t="shared" si="21"/>
        <v>-0.84226190476190477</v>
      </c>
      <c r="H31" s="42">
        <f t="shared" si="22"/>
        <v>-0.32954545454545453</v>
      </c>
      <c r="I31" s="42">
        <f t="shared" si="23"/>
        <v>-0.41818181818181815</v>
      </c>
      <c r="J31" s="42">
        <f t="shared" si="24"/>
        <v>-8.8235294117647065E-2</v>
      </c>
      <c r="K31" s="42">
        <f t="shared" si="25"/>
        <v>-0.20754716981132076</v>
      </c>
      <c r="L31" s="42">
        <f t="shared" si="26"/>
        <v>-0.22033898305084745</v>
      </c>
      <c r="M31" s="42">
        <f t="shared" si="27"/>
        <v>0.21875</v>
      </c>
      <c r="N31" s="42">
        <f t="shared" si="28"/>
        <v>-0.35483870967741937</v>
      </c>
      <c r="O31" s="42">
        <f t="shared" si="29"/>
        <v>0</v>
      </c>
      <c r="P31" s="42">
        <f t="shared" si="30"/>
        <v>-0.15217391304347827</v>
      </c>
      <c r="Q31" s="42">
        <f t="shared" si="31"/>
        <v>-0.20512820512820512</v>
      </c>
      <c r="R31" s="42">
        <f t="shared" si="32"/>
        <v>-0.42499999999999999</v>
      </c>
      <c r="S31" s="42">
        <f t="shared" si="33"/>
        <v>-9.5238095238095233E-2</v>
      </c>
      <c r="T31" s="42">
        <f t="shared" si="34"/>
        <v>-2.564102564102564E-2</v>
      </c>
      <c r="U31" s="42">
        <f t="shared" si="35"/>
        <v>-0.16129032258064516</v>
      </c>
      <c r="V31" s="42">
        <f t="shared" si="36"/>
        <v>0</v>
      </c>
      <c r="W31" s="42">
        <f t="shared" si="37"/>
        <v>-0.42105263157894735</v>
      </c>
      <c r="X31" s="42">
        <f t="shared" si="38"/>
        <v>0.26315789473684209</v>
      </c>
      <c r="Y31" s="42">
        <f t="shared" si="39"/>
        <v>7.6923076923076927E-2</v>
      </c>
      <c r="Z31" s="42">
        <f t="shared" si="14"/>
        <v>0.95652173913043481</v>
      </c>
      <c r="AA31" s="42">
        <f t="shared" si="14"/>
        <v>0.86363636363636365</v>
      </c>
      <c r="AB31" s="42">
        <f t="shared" si="14"/>
        <v>-0.14583333333333334</v>
      </c>
      <c r="AC31" s="42">
        <f t="shared" si="14"/>
        <v>0.32142857142857145</v>
      </c>
      <c r="AD31" s="42">
        <f t="shared" si="14"/>
        <v>0.28888888888888886</v>
      </c>
      <c r="AE31" s="42">
        <f t="shared" si="14"/>
        <v>-2.4390243902439025E-2</v>
      </c>
      <c r="AF31" s="42">
        <f t="shared" si="14"/>
        <v>-0.3902439024390244</v>
      </c>
      <c r="AG31" s="42">
        <f t="shared" si="14"/>
        <v>0.40540540540540543</v>
      </c>
      <c r="AH31" s="42">
        <f t="shared" si="14"/>
        <v>0.1206896551724138</v>
      </c>
      <c r="AI31" s="42">
        <f t="shared" si="14"/>
        <v>0.85</v>
      </c>
      <c r="AJ31" s="42">
        <f t="shared" si="40"/>
        <v>2.873015873015873</v>
      </c>
      <c r="AK31" s="42">
        <f t="shared" si="41"/>
        <v>-4.0983606557377051E-3</v>
      </c>
      <c r="AL31" s="42">
        <f t="shared" si="51"/>
        <v>0.12345679012345678</v>
      </c>
      <c r="AM31" s="42">
        <f t="shared" si="42"/>
        <v>0.22344322344322345</v>
      </c>
      <c r="AN31" s="42">
        <f t="shared" si="43"/>
        <v>-0.26047904191616766</v>
      </c>
      <c r="AO31" s="42">
        <f t="shared" si="44"/>
        <v>1.214574898785425</v>
      </c>
      <c r="AP31" s="42">
        <f t="shared" si="45"/>
        <v>-0.62340036563071299</v>
      </c>
      <c r="AQ31" s="42">
        <f t="shared" si="46"/>
        <v>-0.18932038834951456</v>
      </c>
      <c r="AR31" s="42">
        <f t="shared" si="47"/>
        <v>-0.19161676646706588</v>
      </c>
      <c r="AS31" s="42">
        <f t="shared" si="48"/>
        <v>-7.407407407407407E-2</v>
      </c>
      <c r="AT31" s="42">
        <f t="shared" si="49"/>
        <v>0.14399999999999999</v>
      </c>
      <c r="AU31" s="42">
        <f t="shared" si="50"/>
        <v>0.23776223776223776</v>
      </c>
      <c r="AV31" s="42">
        <f t="shared" si="16"/>
        <v>2.8248587570621469E-2</v>
      </c>
    </row>
    <row r="32" spans="2:53" ht="17.100000000000001" customHeight="1" thickBot="1" x14ac:dyDescent="0.25">
      <c r="B32" s="66" t="s">
        <v>8</v>
      </c>
      <c r="C32" s="42">
        <f t="shared" si="17"/>
        <v>0.74</v>
      </c>
      <c r="D32" s="42">
        <f t="shared" si="18"/>
        <v>0.91176470588235292</v>
      </c>
      <c r="E32" s="42">
        <f t="shared" si="19"/>
        <v>-0.25609756097560976</v>
      </c>
      <c r="F32" s="42">
        <f t="shared" si="20"/>
        <v>-2.8985507246376812E-2</v>
      </c>
      <c r="G32" s="42">
        <f t="shared" si="21"/>
        <v>-0.22988505747126436</v>
      </c>
      <c r="H32" s="42">
        <f t="shared" si="22"/>
        <v>-0.60769230769230764</v>
      </c>
      <c r="I32" s="42">
        <f t="shared" si="23"/>
        <v>-9.8360655737704916E-2</v>
      </c>
      <c r="J32" s="42">
        <f t="shared" si="24"/>
        <v>-0.2537313432835821</v>
      </c>
      <c r="K32" s="42">
        <f t="shared" si="25"/>
        <v>-0.22388059701492538</v>
      </c>
      <c r="L32" s="42">
        <f t="shared" si="26"/>
        <v>-0.33333333333333331</v>
      </c>
      <c r="M32" s="42">
        <f t="shared" si="27"/>
        <v>-0.21818181818181817</v>
      </c>
      <c r="N32" s="42">
        <f t="shared" si="28"/>
        <v>-0.18</v>
      </c>
      <c r="O32" s="42">
        <f t="shared" si="29"/>
        <v>-0.23076923076923078</v>
      </c>
      <c r="P32" s="42">
        <f t="shared" si="30"/>
        <v>5.8823529411764705E-2</v>
      </c>
      <c r="Q32" s="42">
        <f t="shared" si="31"/>
        <v>-0.48837209302325579</v>
      </c>
      <c r="R32" s="42">
        <f t="shared" si="32"/>
        <v>-0.17073170731707318</v>
      </c>
      <c r="S32" s="42">
        <f t="shared" si="33"/>
        <v>-2.5000000000000001E-2</v>
      </c>
      <c r="T32" s="42">
        <f t="shared" si="34"/>
        <v>-0.19444444444444445</v>
      </c>
      <c r="U32" s="42">
        <f t="shared" si="35"/>
        <v>0.31818181818181818</v>
      </c>
      <c r="V32" s="42">
        <f t="shared" si="36"/>
        <v>0.14705882352941177</v>
      </c>
      <c r="W32" s="42">
        <f t="shared" si="37"/>
        <v>-0.28205128205128205</v>
      </c>
      <c r="X32" s="42">
        <f t="shared" si="38"/>
        <v>0.2413793103448276</v>
      </c>
      <c r="Y32" s="42">
        <f t="shared" si="39"/>
        <v>0.17241379310344829</v>
      </c>
      <c r="Z32" s="42">
        <f t="shared" si="14"/>
        <v>-5.128205128205128E-2</v>
      </c>
      <c r="AA32" s="42">
        <f t="shared" si="14"/>
        <v>-3.5714285714285712E-2</v>
      </c>
      <c r="AB32" s="42">
        <f t="shared" si="14"/>
        <v>0.25</v>
      </c>
      <c r="AC32" s="42">
        <f t="shared" si="14"/>
        <v>0.29411764705882354</v>
      </c>
      <c r="AD32" s="42">
        <f t="shared" si="14"/>
        <v>-2.7027027027027029E-2</v>
      </c>
      <c r="AE32" s="42">
        <f t="shared" si="14"/>
        <v>0.70370370370370372</v>
      </c>
      <c r="AF32" s="42">
        <f t="shared" si="14"/>
        <v>-0.6</v>
      </c>
      <c r="AG32" s="42">
        <f t="shared" si="14"/>
        <v>2.2727272727272728E-2</v>
      </c>
      <c r="AH32" s="42">
        <f t="shared" si="14"/>
        <v>0.61111111111111116</v>
      </c>
      <c r="AI32" s="42">
        <f t="shared" si="14"/>
        <v>-0.17391304347826086</v>
      </c>
      <c r="AJ32" s="42">
        <f t="shared" si="40"/>
        <v>1</v>
      </c>
      <c r="AK32" s="42">
        <f t="shared" si="41"/>
        <v>0.69672131147540983</v>
      </c>
      <c r="AL32" s="42">
        <f t="shared" si="51"/>
        <v>0.14975845410628019</v>
      </c>
      <c r="AM32" s="42">
        <f t="shared" si="42"/>
        <v>-0.19327731092436976</v>
      </c>
      <c r="AN32" s="42">
        <f t="shared" si="43"/>
        <v>0.40104166666666669</v>
      </c>
      <c r="AO32" s="42">
        <f t="shared" si="44"/>
        <v>0.28252788104089221</v>
      </c>
      <c r="AP32" s="42">
        <f t="shared" si="45"/>
        <v>-0.3536231884057971</v>
      </c>
      <c r="AQ32" s="42">
        <f t="shared" si="46"/>
        <v>-0.23766816143497757</v>
      </c>
      <c r="AR32" s="42">
        <f t="shared" si="47"/>
        <v>-0.22352941176470589</v>
      </c>
      <c r="AS32" s="42">
        <f t="shared" si="48"/>
        <v>3.0303030303030304E-2</v>
      </c>
      <c r="AT32" s="42">
        <f t="shared" si="49"/>
        <v>-7.3529411764705881E-3</v>
      </c>
      <c r="AU32" s="42">
        <f t="shared" si="50"/>
        <v>0.12592592592592591</v>
      </c>
      <c r="AV32" s="42">
        <f t="shared" si="16"/>
        <v>9.8684210526315791E-2</v>
      </c>
    </row>
    <row r="33" spans="2:48" ht="17.100000000000001" customHeight="1" thickBot="1" x14ac:dyDescent="0.25">
      <c r="B33" s="66" t="s">
        <v>9</v>
      </c>
      <c r="C33" s="42">
        <f t="shared" si="17"/>
        <v>-0.1111111111111111</v>
      </c>
      <c r="D33" s="42">
        <f t="shared" si="18"/>
        <v>-0.41304347826086957</v>
      </c>
      <c r="E33" s="42">
        <f t="shared" si="19"/>
        <v>0.24</v>
      </c>
      <c r="F33" s="42">
        <f t="shared" si="20"/>
        <v>-0.20833333333333334</v>
      </c>
      <c r="G33" s="42">
        <f t="shared" si="21"/>
        <v>-0.3125</v>
      </c>
      <c r="H33" s="42">
        <f t="shared" si="22"/>
        <v>-0.14814814814814814</v>
      </c>
      <c r="I33" s="42">
        <f t="shared" si="23"/>
        <v>-0.70967741935483875</v>
      </c>
      <c r="J33" s="42">
        <f t="shared" si="24"/>
        <v>-0.10526315789473684</v>
      </c>
      <c r="K33" s="42">
        <f t="shared" si="25"/>
        <v>-0.5</v>
      </c>
      <c r="L33" s="42">
        <f t="shared" si="26"/>
        <v>-0.60869565217391308</v>
      </c>
      <c r="M33" s="42">
        <f t="shared" si="27"/>
        <v>1.1111111111111112</v>
      </c>
      <c r="N33" s="42">
        <f t="shared" si="28"/>
        <v>0.11764705882352941</v>
      </c>
      <c r="O33" s="42">
        <f t="shared" si="29"/>
        <v>0.72727272727272729</v>
      </c>
      <c r="P33" s="42">
        <f t="shared" si="30"/>
        <v>0.44444444444444442</v>
      </c>
      <c r="Q33" s="42">
        <f t="shared" si="31"/>
        <v>-0.52631578947368418</v>
      </c>
      <c r="R33" s="42">
        <f t="shared" si="32"/>
        <v>-0.31578947368421051</v>
      </c>
      <c r="S33" s="42">
        <f t="shared" si="33"/>
        <v>0.10526315789473684</v>
      </c>
      <c r="T33" s="42">
        <f t="shared" si="34"/>
        <v>-0.15384615384615385</v>
      </c>
      <c r="U33" s="42">
        <f t="shared" si="35"/>
        <v>-0.33333333333333331</v>
      </c>
      <c r="V33" s="42">
        <f t="shared" si="36"/>
        <v>0.15384615384615385</v>
      </c>
      <c r="W33" s="42">
        <f t="shared" si="37"/>
        <v>-0.23809523809523808</v>
      </c>
      <c r="X33" s="42">
        <f t="shared" si="38"/>
        <v>-0.36363636363636365</v>
      </c>
      <c r="Y33" s="42">
        <f t="shared" si="39"/>
        <v>1</v>
      </c>
      <c r="Z33" s="42">
        <f t="shared" si="14"/>
        <v>-0.46666666666666667</v>
      </c>
      <c r="AA33" s="42">
        <f t="shared" si="14"/>
        <v>-0.4375</v>
      </c>
      <c r="AB33" s="42">
        <f t="shared" si="14"/>
        <v>1.5714285714285714</v>
      </c>
      <c r="AC33" s="42">
        <f t="shared" si="14"/>
        <v>0.33333333333333331</v>
      </c>
      <c r="AD33" s="42">
        <f t="shared" si="14"/>
        <v>0.75</v>
      </c>
      <c r="AE33" s="42">
        <f t="shared" si="14"/>
        <v>1.2222222222222223</v>
      </c>
      <c r="AF33" s="42">
        <f t="shared" si="14"/>
        <v>-0.61111111111111116</v>
      </c>
      <c r="AG33" s="42">
        <f t="shared" si="14"/>
        <v>0</v>
      </c>
      <c r="AH33" s="42">
        <f t="shared" si="14"/>
        <v>0.21428571428571427</v>
      </c>
      <c r="AI33" s="42">
        <f t="shared" si="14"/>
        <v>-0.35</v>
      </c>
      <c r="AJ33" s="42">
        <f t="shared" si="40"/>
        <v>3.75</v>
      </c>
      <c r="AK33" s="42">
        <f t="shared" si="41"/>
        <v>1.1578947368421053</v>
      </c>
      <c r="AL33" s="42">
        <f t="shared" si="51"/>
        <v>-0.47560975609756095</v>
      </c>
      <c r="AM33" s="42">
        <f t="shared" si="42"/>
        <v>0.79069767441860461</v>
      </c>
      <c r="AN33" s="42">
        <f t="shared" si="43"/>
        <v>0.70129870129870131</v>
      </c>
      <c r="AO33" s="42">
        <f t="shared" si="44"/>
        <v>-0.16793893129770993</v>
      </c>
      <c r="AP33" s="42">
        <f t="shared" si="45"/>
        <v>-0.34862385321100919</v>
      </c>
      <c r="AQ33" s="42">
        <f t="shared" si="46"/>
        <v>-0.18309859154929578</v>
      </c>
      <c r="AR33" s="42">
        <f t="shared" si="47"/>
        <v>-6.8965517241379309E-2</v>
      </c>
      <c r="AS33" s="42">
        <f t="shared" si="48"/>
        <v>-1.8518518518518517E-2</v>
      </c>
      <c r="AT33" s="42">
        <f t="shared" si="49"/>
        <v>-0.18867924528301888</v>
      </c>
      <c r="AU33" s="42">
        <f t="shared" si="50"/>
        <v>0.32558139534883723</v>
      </c>
      <c r="AV33" s="42">
        <f t="shared" si="16"/>
        <v>5.2631578947368418E-2</v>
      </c>
    </row>
    <row r="34" spans="2:48" ht="17.100000000000001" customHeight="1" thickBot="1" x14ac:dyDescent="0.25">
      <c r="B34" s="66" t="s">
        <v>61</v>
      </c>
      <c r="C34" s="42">
        <f t="shared" si="17"/>
        <v>1.6260162601626018E-2</v>
      </c>
      <c r="D34" s="42">
        <f t="shared" si="18"/>
        <v>0.15503875968992248</v>
      </c>
      <c r="E34" s="42">
        <f t="shared" si="19"/>
        <v>0.28749999999999998</v>
      </c>
      <c r="F34" s="42">
        <f t="shared" si="20"/>
        <v>0.10280373831775701</v>
      </c>
      <c r="G34" s="42">
        <f t="shared" si="21"/>
        <v>-0.248</v>
      </c>
      <c r="H34" s="42">
        <f t="shared" si="22"/>
        <v>-0.40268456375838924</v>
      </c>
      <c r="I34" s="42">
        <f t="shared" si="23"/>
        <v>-0.28155339805825241</v>
      </c>
      <c r="J34" s="42">
        <f t="shared" si="24"/>
        <v>-0.23728813559322035</v>
      </c>
      <c r="K34" s="42">
        <f t="shared" si="25"/>
        <v>-0.40425531914893614</v>
      </c>
      <c r="L34" s="42">
        <f t="shared" si="26"/>
        <v>-0.20224719101123595</v>
      </c>
      <c r="M34" s="42">
        <f t="shared" si="27"/>
        <v>-0.21621621621621623</v>
      </c>
      <c r="N34" s="42">
        <f t="shared" si="28"/>
        <v>-0.27777777777777779</v>
      </c>
      <c r="O34" s="42">
        <f t="shared" si="29"/>
        <v>0.16071428571428573</v>
      </c>
      <c r="P34" s="42">
        <f t="shared" si="30"/>
        <v>-0.3380281690140845</v>
      </c>
      <c r="Q34" s="42">
        <f t="shared" si="31"/>
        <v>-1.7241379310344827E-2</v>
      </c>
      <c r="R34" s="42">
        <f t="shared" si="32"/>
        <v>-0.16923076923076924</v>
      </c>
      <c r="S34" s="42">
        <f t="shared" si="33"/>
        <v>9.2307692307692313E-2</v>
      </c>
      <c r="T34" s="42">
        <f t="shared" si="34"/>
        <v>0.21276595744680851</v>
      </c>
      <c r="U34" s="42">
        <f t="shared" si="35"/>
        <v>5.2631578947368418E-2</v>
      </c>
      <c r="V34" s="42">
        <f t="shared" si="36"/>
        <v>-0.12962962962962962</v>
      </c>
      <c r="W34" s="42">
        <f t="shared" si="37"/>
        <v>-0.36619718309859156</v>
      </c>
      <c r="X34" s="42">
        <f t="shared" si="38"/>
        <v>5.2631578947368418E-2</v>
      </c>
      <c r="Y34" s="42">
        <f t="shared" si="39"/>
        <v>-0.26666666666666666</v>
      </c>
      <c r="Z34" s="42">
        <f t="shared" si="14"/>
        <v>6.3829787234042548E-2</v>
      </c>
      <c r="AA34" s="42">
        <f t="shared" si="14"/>
        <v>2.2222222222222223E-2</v>
      </c>
      <c r="AB34" s="42">
        <f t="shared" si="14"/>
        <v>-0.15</v>
      </c>
      <c r="AC34" s="42">
        <f t="shared" si="14"/>
        <v>6.8181818181818177E-2</v>
      </c>
      <c r="AD34" s="42">
        <f t="shared" si="14"/>
        <v>0.06</v>
      </c>
      <c r="AE34" s="42">
        <f t="shared" si="14"/>
        <v>0</v>
      </c>
      <c r="AF34" s="42">
        <f t="shared" si="14"/>
        <v>-0.25490196078431371</v>
      </c>
      <c r="AG34" s="42">
        <f t="shared" si="14"/>
        <v>0.40425531914893614</v>
      </c>
      <c r="AH34" s="42">
        <f t="shared" si="14"/>
        <v>-0.28301886792452829</v>
      </c>
      <c r="AI34" s="42">
        <f t="shared" si="14"/>
        <v>1.2173913043478262</v>
      </c>
      <c r="AJ34" s="42">
        <f t="shared" si="40"/>
        <v>1.2</v>
      </c>
      <c r="AK34" s="42">
        <f t="shared" si="41"/>
        <v>0.89839572192513373</v>
      </c>
      <c r="AL34" s="42">
        <f t="shared" si="51"/>
        <v>-0.11267605633802817</v>
      </c>
      <c r="AM34" s="42">
        <f t="shared" si="42"/>
        <v>2.8571428571428571E-2</v>
      </c>
      <c r="AN34" s="42">
        <f t="shared" si="43"/>
        <v>0.35493827160493829</v>
      </c>
      <c r="AO34" s="42">
        <f t="shared" si="44"/>
        <v>0.12756264236902051</v>
      </c>
      <c r="AP34" s="42">
        <f t="shared" si="45"/>
        <v>-0.29898989898989897</v>
      </c>
      <c r="AQ34" s="42">
        <f t="shared" si="46"/>
        <v>-0.27953890489913547</v>
      </c>
      <c r="AR34" s="42">
        <f t="shared" si="47"/>
        <v>-0.108</v>
      </c>
      <c r="AS34" s="42">
        <f t="shared" si="48"/>
        <v>5.3811659192825115E-2</v>
      </c>
      <c r="AT34" s="42">
        <f t="shared" si="49"/>
        <v>-0.15319148936170213</v>
      </c>
      <c r="AU34" s="42">
        <f t="shared" si="50"/>
        <v>-1.0050251256281407E-2</v>
      </c>
      <c r="AV34" s="42">
        <f t="shared" si="16"/>
        <v>-4.5685279187817257E-2</v>
      </c>
    </row>
    <row r="35" spans="2:48" ht="17.100000000000001" customHeight="1" thickBot="1" x14ac:dyDescent="0.25">
      <c r="B35" s="66" t="s">
        <v>56</v>
      </c>
      <c r="C35" s="42">
        <f t="shared" si="17"/>
        <v>0.35616438356164382</v>
      </c>
      <c r="D35" s="42">
        <f t="shared" si="18"/>
        <v>3.5398230088495575E-2</v>
      </c>
      <c r="E35" s="42">
        <f t="shared" si="19"/>
        <v>0.15116279069767441</v>
      </c>
      <c r="F35" s="42">
        <f t="shared" si="20"/>
        <v>-0.15238095238095239</v>
      </c>
      <c r="G35" s="42">
        <f t="shared" si="21"/>
        <v>-0.23232323232323232</v>
      </c>
      <c r="H35" s="42">
        <f t="shared" si="22"/>
        <v>-0.39316239316239315</v>
      </c>
      <c r="I35" s="42">
        <f t="shared" si="23"/>
        <v>-0.31313131313131315</v>
      </c>
      <c r="J35" s="42">
        <f t="shared" si="24"/>
        <v>-0.23595505617977527</v>
      </c>
      <c r="K35" s="42">
        <f t="shared" si="25"/>
        <v>-0.14473684210526316</v>
      </c>
      <c r="L35" s="42">
        <f t="shared" si="26"/>
        <v>-0.25352112676056338</v>
      </c>
      <c r="M35" s="42">
        <f t="shared" si="27"/>
        <v>-0.19117647058823528</v>
      </c>
      <c r="N35" s="42">
        <f t="shared" si="28"/>
        <v>8.8235294117647065E-2</v>
      </c>
      <c r="O35" s="42">
        <f t="shared" si="29"/>
        <v>-0.50769230769230766</v>
      </c>
      <c r="P35" s="42">
        <f t="shared" si="30"/>
        <v>-0.15094339622641509</v>
      </c>
      <c r="Q35" s="42">
        <f t="shared" si="31"/>
        <v>-0.23636363636363636</v>
      </c>
      <c r="R35" s="42">
        <f t="shared" si="32"/>
        <v>-0.17567567567567569</v>
      </c>
      <c r="S35" s="42">
        <f t="shared" si="33"/>
        <v>0.59375</v>
      </c>
      <c r="T35" s="42">
        <f t="shared" si="34"/>
        <v>0.1111111111111111</v>
      </c>
      <c r="U35" s="42">
        <f t="shared" si="35"/>
        <v>0.23809523809523808</v>
      </c>
      <c r="V35" s="42">
        <f t="shared" si="36"/>
        <v>3.2786885245901641E-2</v>
      </c>
      <c r="W35" s="42">
        <f t="shared" si="37"/>
        <v>0.15686274509803921</v>
      </c>
      <c r="X35" s="42">
        <f t="shared" si="38"/>
        <v>0.02</v>
      </c>
      <c r="Y35" s="42">
        <f t="shared" si="39"/>
        <v>-0.17307692307692307</v>
      </c>
      <c r="Z35" s="42">
        <f t="shared" si="14"/>
        <v>-0.20634920634920634</v>
      </c>
      <c r="AA35" s="42">
        <f t="shared" si="14"/>
        <v>-0.30508474576271188</v>
      </c>
      <c r="AB35" s="42">
        <f t="shared" si="14"/>
        <v>-0.21568627450980393</v>
      </c>
      <c r="AC35" s="42">
        <f t="shared" si="14"/>
        <v>6.9767441860465115E-2</v>
      </c>
      <c r="AD35" s="42">
        <f t="shared" si="14"/>
        <v>-0.06</v>
      </c>
      <c r="AE35" s="42">
        <f t="shared" si="14"/>
        <v>0.41463414634146339</v>
      </c>
      <c r="AF35" s="42">
        <f t="shared" si="14"/>
        <v>-0.3</v>
      </c>
      <c r="AG35" s="42">
        <f t="shared" si="14"/>
        <v>-0.36956521739130432</v>
      </c>
      <c r="AH35" s="42">
        <f t="shared" si="14"/>
        <v>0.27659574468085107</v>
      </c>
      <c r="AI35" s="42">
        <f t="shared" si="14"/>
        <v>0.20689655172413793</v>
      </c>
      <c r="AJ35" s="42">
        <f t="shared" si="40"/>
        <v>3.5641025641025643</v>
      </c>
      <c r="AK35" s="42">
        <f t="shared" si="41"/>
        <v>0.47752808988764045</v>
      </c>
      <c r="AL35" s="42">
        <f t="shared" si="51"/>
        <v>-1.1406844106463879E-2</v>
      </c>
      <c r="AM35" s="42">
        <f t="shared" si="42"/>
        <v>0.17307692307692307</v>
      </c>
      <c r="AN35" s="42">
        <f t="shared" si="43"/>
        <v>0.23606557377049181</v>
      </c>
      <c r="AO35" s="42">
        <f t="shared" si="44"/>
        <v>7.161803713527852E-2</v>
      </c>
      <c r="AP35" s="42">
        <f t="shared" si="45"/>
        <v>-0.29950495049504949</v>
      </c>
      <c r="AQ35" s="42">
        <f t="shared" si="46"/>
        <v>-0.12720848056537101</v>
      </c>
      <c r="AR35" s="42">
        <f t="shared" si="47"/>
        <v>-0.27125506072874495</v>
      </c>
      <c r="AS35" s="42">
        <f t="shared" si="48"/>
        <v>0.2</v>
      </c>
      <c r="AT35" s="42">
        <f t="shared" si="49"/>
        <v>-6.0185185185185182E-2</v>
      </c>
      <c r="AU35" s="42">
        <f t="shared" si="50"/>
        <v>-0.14285714285714285</v>
      </c>
      <c r="AV35" s="42">
        <f t="shared" si="16"/>
        <v>5.7471264367816091E-3</v>
      </c>
    </row>
    <row r="36" spans="2:48" ht="17.100000000000001" customHeight="1" thickBot="1" x14ac:dyDescent="0.25">
      <c r="B36" s="66" t="s">
        <v>29</v>
      </c>
      <c r="C36" s="42">
        <f t="shared" si="17"/>
        <v>5.6569343065693431E-2</v>
      </c>
      <c r="D36" s="42">
        <f t="shared" si="18"/>
        <v>8.9184060721062622E-2</v>
      </c>
      <c r="E36" s="42">
        <f t="shared" si="19"/>
        <v>-0.1222879684418146</v>
      </c>
      <c r="F36" s="42">
        <f t="shared" si="20"/>
        <v>-8.1850533807829182E-2</v>
      </c>
      <c r="G36" s="42">
        <f t="shared" si="21"/>
        <v>-0.21416234887737479</v>
      </c>
      <c r="H36" s="42">
        <f t="shared" si="22"/>
        <v>-0.27351916376306618</v>
      </c>
      <c r="I36" s="42">
        <f t="shared" si="23"/>
        <v>-0.2</v>
      </c>
      <c r="J36" s="42">
        <f t="shared" si="24"/>
        <v>-0.20930232558139536</v>
      </c>
      <c r="K36" s="42">
        <f t="shared" si="25"/>
        <v>-0.33626373626373629</v>
      </c>
      <c r="L36" s="42">
        <f t="shared" si="26"/>
        <v>-0.25179856115107913</v>
      </c>
      <c r="M36" s="42">
        <f t="shared" si="27"/>
        <v>-0.24719101123595505</v>
      </c>
      <c r="N36" s="42">
        <f t="shared" si="28"/>
        <v>-0.16176470588235295</v>
      </c>
      <c r="O36" s="42">
        <f t="shared" si="29"/>
        <v>-8.9403973509933773E-2</v>
      </c>
      <c r="P36" s="42">
        <f t="shared" si="30"/>
        <v>-8.0128205128205135E-2</v>
      </c>
      <c r="Q36" s="42">
        <f t="shared" si="31"/>
        <v>1.8656716417910446E-2</v>
      </c>
      <c r="R36" s="42">
        <f t="shared" si="32"/>
        <v>-0.21637426900584794</v>
      </c>
      <c r="S36" s="42">
        <f t="shared" si="33"/>
        <v>2.9090909090909091E-2</v>
      </c>
      <c r="T36" s="42">
        <f t="shared" si="34"/>
        <v>-6.9686411149825784E-3</v>
      </c>
      <c r="U36" s="42">
        <f t="shared" si="35"/>
        <v>-0.20512820512820512</v>
      </c>
      <c r="V36" s="42">
        <f t="shared" si="36"/>
        <v>5.2238805970149252E-2</v>
      </c>
      <c r="W36" s="42">
        <f t="shared" si="37"/>
        <v>0.32155477031802121</v>
      </c>
      <c r="X36" s="42">
        <f t="shared" si="38"/>
        <v>0.31228070175438599</v>
      </c>
      <c r="Y36" s="42">
        <f t="shared" si="39"/>
        <v>0.41935483870967744</v>
      </c>
      <c r="Z36" s="42">
        <f t="shared" si="14"/>
        <v>0.51418439716312059</v>
      </c>
      <c r="AA36" s="42">
        <f t="shared" si="14"/>
        <v>0.39037433155080214</v>
      </c>
      <c r="AB36" s="42">
        <f t="shared" si="14"/>
        <v>0.41176470588235292</v>
      </c>
      <c r="AC36" s="42">
        <f t="shared" si="14"/>
        <v>0.57792207792207795</v>
      </c>
      <c r="AD36" s="42">
        <f t="shared" si="14"/>
        <v>0.46135831381733022</v>
      </c>
      <c r="AE36" s="42">
        <f t="shared" si="14"/>
        <v>0.11153846153846154</v>
      </c>
      <c r="AF36" s="42">
        <f t="shared" si="14"/>
        <v>-0.21022727272727273</v>
      </c>
      <c r="AG36" s="42">
        <f t="shared" si="14"/>
        <v>0.26954732510288065</v>
      </c>
      <c r="AH36" s="42">
        <f t="shared" si="14"/>
        <v>0.25480769230769229</v>
      </c>
      <c r="AI36" s="42">
        <f t="shared" si="14"/>
        <v>0.41349480968858132</v>
      </c>
      <c r="AJ36" s="42">
        <f t="shared" si="40"/>
        <v>2.2024539877300615</v>
      </c>
      <c r="AK36" s="42">
        <f t="shared" si="41"/>
        <v>0.68678160919540232</v>
      </c>
      <c r="AL36" s="42">
        <f t="shared" si="51"/>
        <v>-0.13798977853492334</v>
      </c>
      <c r="AM36" s="42">
        <f t="shared" si="42"/>
        <v>3.0303030303030304E-2</v>
      </c>
      <c r="AN36" s="42">
        <f t="shared" si="43"/>
        <v>0.37084398976982097</v>
      </c>
      <c r="AO36" s="42">
        <f t="shared" si="44"/>
        <v>-1.3992537313432836E-2</v>
      </c>
      <c r="AP36" s="42">
        <f t="shared" si="45"/>
        <v>-0.22611163670766321</v>
      </c>
      <c r="AQ36" s="42">
        <f t="shared" si="46"/>
        <v>-0.25183374083129584</v>
      </c>
      <c r="AR36" s="42">
        <f t="shared" si="47"/>
        <v>-9.8856209150326793E-2</v>
      </c>
      <c r="AS36" s="42">
        <f t="shared" si="48"/>
        <v>-3.2638259292837715E-2</v>
      </c>
      <c r="AT36" s="42">
        <f t="shared" si="49"/>
        <v>0.38987816307403939</v>
      </c>
      <c r="AU36" s="42">
        <f t="shared" si="50"/>
        <v>0.45515846257585973</v>
      </c>
      <c r="AV36" s="42">
        <f t="shared" si="16"/>
        <v>0.10982391102873031</v>
      </c>
    </row>
    <row r="37" spans="2:48" ht="17.100000000000001" customHeight="1" thickBot="1" x14ac:dyDescent="0.25">
      <c r="B37" s="66" t="s">
        <v>55</v>
      </c>
      <c r="C37" s="42">
        <f t="shared" si="17"/>
        <v>0.19546742209631729</v>
      </c>
      <c r="D37" s="42">
        <f t="shared" si="18"/>
        <v>-0.16046511627906976</v>
      </c>
      <c r="E37" s="42">
        <f t="shared" si="19"/>
        <v>-3.7151702786377708E-2</v>
      </c>
      <c r="F37" s="42">
        <f t="shared" si="20"/>
        <v>-0.24574209245742093</v>
      </c>
      <c r="G37" s="42">
        <f t="shared" si="21"/>
        <v>-0.24644549763033174</v>
      </c>
      <c r="H37" s="42">
        <f t="shared" si="22"/>
        <v>-0.14958448753462603</v>
      </c>
      <c r="I37" s="42">
        <f t="shared" si="23"/>
        <v>-0.29903536977491962</v>
      </c>
      <c r="J37" s="42">
        <f t="shared" si="24"/>
        <v>-7.4193548387096769E-2</v>
      </c>
      <c r="K37" s="42">
        <f t="shared" si="25"/>
        <v>-0.1918238993710692</v>
      </c>
      <c r="L37" s="42">
        <f t="shared" si="26"/>
        <v>-0.20846905537459284</v>
      </c>
      <c r="M37" s="42">
        <f t="shared" si="27"/>
        <v>6.4220183486238536E-2</v>
      </c>
      <c r="N37" s="42">
        <f t="shared" si="28"/>
        <v>-0.18466898954703834</v>
      </c>
      <c r="O37" s="42">
        <f t="shared" si="29"/>
        <v>-0.22568093385214008</v>
      </c>
      <c r="P37" s="42">
        <f t="shared" si="30"/>
        <v>-0.13580246913580246</v>
      </c>
      <c r="Q37" s="42">
        <f t="shared" si="31"/>
        <v>-0.37068965517241381</v>
      </c>
      <c r="R37" s="42">
        <f t="shared" si="32"/>
        <v>4.2735042735042739E-3</v>
      </c>
      <c r="S37" s="42">
        <f t="shared" si="33"/>
        <v>-8.5427135678391955E-2</v>
      </c>
      <c r="T37" s="42">
        <f t="shared" si="34"/>
        <v>-5.7142857142857141E-2</v>
      </c>
      <c r="U37" s="42">
        <f t="shared" si="35"/>
        <v>0.28767123287671231</v>
      </c>
      <c r="V37" s="42">
        <f t="shared" si="36"/>
        <v>-2.1276595744680851E-2</v>
      </c>
      <c r="W37" s="42">
        <f t="shared" si="37"/>
        <v>0.15934065934065933</v>
      </c>
      <c r="X37" s="42">
        <f t="shared" si="38"/>
        <v>0.10606060606060606</v>
      </c>
      <c r="Y37" s="42">
        <f t="shared" si="39"/>
        <v>0.15425531914893617</v>
      </c>
      <c r="Z37" s="42">
        <f t="shared" si="14"/>
        <v>2.6086956521739129E-2</v>
      </c>
      <c r="AA37" s="42">
        <f t="shared" si="14"/>
        <v>0.2132701421800948</v>
      </c>
      <c r="AB37" s="42">
        <f t="shared" si="14"/>
        <v>-3.6529680365296802E-2</v>
      </c>
      <c r="AC37" s="42">
        <f t="shared" si="14"/>
        <v>-8.294930875576037E-2</v>
      </c>
      <c r="AD37" s="42">
        <f t="shared" si="14"/>
        <v>0.18220338983050846</v>
      </c>
      <c r="AE37" s="42">
        <f t="shared" si="14"/>
        <v>-8.203125E-2</v>
      </c>
      <c r="AF37" s="42">
        <f t="shared" si="14"/>
        <v>-0.3127962085308057</v>
      </c>
      <c r="AG37" s="42">
        <f t="shared" si="14"/>
        <v>0.32160804020100503</v>
      </c>
      <c r="AH37" s="42">
        <f t="shared" si="14"/>
        <v>-3.5842293906810036E-3</v>
      </c>
      <c r="AI37" s="42">
        <f t="shared" si="14"/>
        <v>0.44680851063829785</v>
      </c>
      <c r="AJ37" s="42">
        <f t="shared" ref="AJ37:AJ45" si="52">+(AO15-AN15)/AN15</f>
        <v>1.9525862068965518</v>
      </c>
      <c r="AK37" s="42">
        <f t="shared" ref="AK37:AK45" si="53">+(AP15-AO15)/AO15</f>
        <v>0.73284671532846712</v>
      </c>
      <c r="AL37" s="42">
        <f t="shared" si="51"/>
        <v>-0.12384161752316765</v>
      </c>
      <c r="AM37" s="42">
        <f t="shared" si="42"/>
        <v>0.19326923076923078</v>
      </c>
      <c r="AN37" s="42">
        <f t="shared" si="43"/>
        <v>0.22240128928283642</v>
      </c>
      <c r="AO37" s="42">
        <f t="shared" si="44"/>
        <v>-7.4489123269611074E-2</v>
      </c>
      <c r="AP37" s="42">
        <f t="shared" si="45"/>
        <v>-0.19515669515669515</v>
      </c>
      <c r="AQ37" s="42">
        <f t="shared" si="46"/>
        <v>-0.14513274336283186</v>
      </c>
      <c r="AR37" s="42">
        <f t="shared" si="47"/>
        <v>-0.18219461697722567</v>
      </c>
      <c r="AS37" s="42">
        <f t="shared" si="48"/>
        <v>1.0126582278481013E-2</v>
      </c>
      <c r="AT37" s="42">
        <f t="shared" si="49"/>
        <v>0.10651629072681704</v>
      </c>
      <c r="AU37" s="42">
        <f t="shared" si="50"/>
        <v>7.0215175537938851E-2</v>
      </c>
      <c r="AV37" s="42">
        <f t="shared" si="16"/>
        <v>-2.5396825396825397E-2</v>
      </c>
    </row>
    <row r="38" spans="2:48" ht="17.100000000000001" customHeight="1" thickBot="1" x14ac:dyDescent="0.25">
      <c r="B38" s="66" t="s">
        <v>24</v>
      </c>
      <c r="C38" s="42">
        <f t="shared" si="17"/>
        <v>1.0384615384615385</v>
      </c>
      <c r="D38" s="42">
        <f t="shared" si="18"/>
        <v>0.5</v>
      </c>
      <c r="E38" s="42">
        <f t="shared" si="19"/>
        <v>0.16129032258064516</v>
      </c>
      <c r="F38" s="42">
        <f t="shared" si="20"/>
        <v>-0.38181818181818183</v>
      </c>
      <c r="G38" s="42">
        <f t="shared" si="21"/>
        <v>-0.49056603773584906</v>
      </c>
      <c r="H38" s="42">
        <f t="shared" si="22"/>
        <v>-0.55555555555555558</v>
      </c>
      <c r="I38" s="42">
        <f t="shared" si="23"/>
        <v>-0.5</v>
      </c>
      <c r="J38" s="42">
        <f t="shared" si="24"/>
        <v>-0.44117647058823528</v>
      </c>
      <c r="K38" s="42">
        <f t="shared" si="25"/>
        <v>-0.18518518518518517</v>
      </c>
      <c r="L38" s="42">
        <f t="shared" si="26"/>
        <v>-0.29166666666666669</v>
      </c>
      <c r="M38" s="42">
        <f t="shared" si="27"/>
        <v>0.44444444444444442</v>
      </c>
      <c r="N38" s="42">
        <f t="shared" si="28"/>
        <v>0.52631578947368418</v>
      </c>
      <c r="O38" s="42">
        <f t="shared" si="29"/>
        <v>-4.5454545454545456E-2</v>
      </c>
      <c r="P38" s="42">
        <f t="shared" si="30"/>
        <v>0.17647058823529413</v>
      </c>
      <c r="Q38" s="42">
        <f t="shared" si="31"/>
        <v>-0.73076923076923073</v>
      </c>
      <c r="R38" s="42">
        <f t="shared" si="32"/>
        <v>-0.41379310344827586</v>
      </c>
      <c r="S38" s="42">
        <f t="shared" si="33"/>
        <v>0.19047619047619047</v>
      </c>
      <c r="T38" s="42">
        <f t="shared" si="34"/>
        <v>-0.1</v>
      </c>
      <c r="U38" s="42">
        <f t="shared" si="35"/>
        <v>1.8571428571428572</v>
      </c>
      <c r="V38" s="42">
        <f t="shared" si="36"/>
        <v>-0.29411764705882354</v>
      </c>
      <c r="W38" s="42">
        <f t="shared" si="37"/>
        <v>-0.44</v>
      </c>
      <c r="X38" s="42">
        <f t="shared" si="38"/>
        <v>0</v>
      </c>
      <c r="Y38" s="42">
        <f t="shared" si="39"/>
        <v>-0.5</v>
      </c>
      <c r="Z38" s="42">
        <f t="shared" si="14"/>
        <v>0.33333333333333331</v>
      </c>
      <c r="AA38" s="42">
        <f t="shared" si="14"/>
        <v>0</v>
      </c>
      <c r="AB38" s="42">
        <f t="shared" si="14"/>
        <v>0.5</v>
      </c>
      <c r="AC38" s="42">
        <f t="shared" si="14"/>
        <v>0.6</v>
      </c>
      <c r="AD38" s="42">
        <f t="shared" si="14"/>
        <v>-0.125</v>
      </c>
      <c r="AE38" s="42">
        <f t="shared" si="14"/>
        <v>0.14285714285714285</v>
      </c>
      <c r="AF38" s="42">
        <f t="shared" si="14"/>
        <v>-0.33333333333333331</v>
      </c>
      <c r="AG38" s="42">
        <f t="shared" si="14"/>
        <v>-0.375</v>
      </c>
      <c r="AH38" s="42">
        <f t="shared" si="14"/>
        <v>0.35714285714285715</v>
      </c>
      <c r="AI38" s="42">
        <f t="shared" si="14"/>
        <v>0.4375</v>
      </c>
      <c r="AJ38" s="42">
        <f t="shared" si="52"/>
        <v>3</v>
      </c>
      <c r="AK38" s="42">
        <f t="shared" si="53"/>
        <v>0.14285714285714285</v>
      </c>
      <c r="AL38" s="42">
        <f t="shared" si="51"/>
        <v>-1.5625E-2</v>
      </c>
      <c r="AM38" s="42">
        <f t="shared" si="42"/>
        <v>0.82539682539682535</v>
      </c>
      <c r="AN38" s="42">
        <f t="shared" si="43"/>
        <v>0.28695652173913044</v>
      </c>
      <c r="AO38" s="42">
        <f t="shared" si="44"/>
        <v>0.19594594594594594</v>
      </c>
      <c r="AP38" s="42">
        <f t="shared" si="45"/>
        <v>-0.50282485875706218</v>
      </c>
      <c r="AQ38" s="42">
        <f t="shared" si="46"/>
        <v>6.8181818181818177E-2</v>
      </c>
      <c r="AR38" s="42">
        <f t="shared" si="47"/>
        <v>-0.30851063829787234</v>
      </c>
      <c r="AS38" s="42">
        <f t="shared" si="48"/>
        <v>0.15384615384615385</v>
      </c>
      <c r="AT38" s="42">
        <f t="shared" si="49"/>
        <v>-0.22666666666666666</v>
      </c>
      <c r="AU38" s="42">
        <f t="shared" si="50"/>
        <v>0.22413793103448276</v>
      </c>
      <c r="AV38" s="42">
        <f t="shared" si="16"/>
        <v>-0.11267605633802817</v>
      </c>
    </row>
    <row r="39" spans="2:48" ht="17.100000000000001" customHeight="1" thickBot="1" x14ac:dyDescent="0.25">
      <c r="B39" s="66" t="s">
        <v>10</v>
      </c>
      <c r="C39" s="42">
        <f t="shared" si="17"/>
        <v>0.13986013986013987</v>
      </c>
      <c r="D39" s="42">
        <f t="shared" si="18"/>
        <v>0.26973684210526316</v>
      </c>
      <c r="E39" s="42">
        <f t="shared" si="19"/>
        <v>7.3770491803278687E-2</v>
      </c>
      <c r="F39" s="42">
        <f t="shared" si="20"/>
        <v>-0.15646258503401361</v>
      </c>
      <c r="G39" s="42">
        <f t="shared" si="21"/>
        <v>-0.16564417177914109</v>
      </c>
      <c r="H39" s="42">
        <f t="shared" si="22"/>
        <v>-0.23316062176165803</v>
      </c>
      <c r="I39" s="42">
        <f t="shared" si="23"/>
        <v>-0.15267175572519084</v>
      </c>
      <c r="J39" s="42">
        <f t="shared" si="24"/>
        <v>-8.8709677419354843E-2</v>
      </c>
      <c r="K39" s="42">
        <f t="shared" si="25"/>
        <v>-0.25735294117647056</v>
      </c>
      <c r="L39" s="42">
        <f t="shared" si="26"/>
        <v>-0.42567567567567566</v>
      </c>
      <c r="M39" s="42">
        <f t="shared" si="27"/>
        <v>-0.45045045045045046</v>
      </c>
      <c r="N39" s="42">
        <f t="shared" si="28"/>
        <v>-0.31858407079646017</v>
      </c>
      <c r="O39" s="42">
        <f t="shared" si="29"/>
        <v>-0.11881188118811881</v>
      </c>
      <c r="P39" s="42">
        <f t="shared" si="30"/>
        <v>2.3529411764705882E-2</v>
      </c>
      <c r="Q39" s="42">
        <f t="shared" si="31"/>
        <v>0.13114754098360656</v>
      </c>
      <c r="R39" s="42">
        <f t="shared" si="32"/>
        <v>-3.896103896103896E-2</v>
      </c>
      <c r="S39" s="42">
        <f t="shared" si="33"/>
        <v>-0.1348314606741573</v>
      </c>
      <c r="T39" s="42">
        <f t="shared" si="34"/>
        <v>-0.11494252873563218</v>
      </c>
      <c r="U39" s="42">
        <f t="shared" si="35"/>
        <v>-8.6956521739130432E-2</v>
      </c>
      <c r="V39" s="42">
        <f t="shared" si="36"/>
        <v>2.7027027027027029E-2</v>
      </c>
      <c r="W39" s="42">
        <f t="shared" si="37"/>
        <v>-0.11688311688311688</v>
      </c>
      <c r="X39" s="42">
        <f t="shared" si="38"/>
        <v>-3.896103896103896E-2</v>
      </c>
      <c r="Y39" s="42">
        <f t="shared" si="39"/>
        <v>-0.15873015873015872</v>
      </c>
      <c r="Z39" s="42">
        <f t="shared" si="14"/>
        <v>-0.18421052631578946</v>
      </c>
      <c r="AA39" s="42">
        <f t="shared" si="14"/>
        <v>0.20588235294117646</v>
      </c>
      <c r="AB39" s="42">
        <f t="shared" si="14"/>
        <v>-8.1081081081081086E-2</v>
      </c>
      <c r="AC39" s="42">
        <f t="shared" si="14"/>
        <v>0.32075471698113206</v>
      </c>
      <c r="AD39" s="42">
        <f t="shared" si="14"/>
        <v>0.59677419354838712</v>
      </c>
      <c r="AE39" s="42">
        <f t="shared" si="14"/>
        <v>-2.4390243902439025E-2</v>
      </c>
      <c r="AF39" s="42">
        <f t="shared" si="14"/>
        <v>-0.23529411764705882</v>
      </c>
      <c r="AG39" s="42">
        <f t="shared" si="14"/>
        <v>0.11428571428571428</v>
      </c>
      <c r="AH39" s="42">
        <f t="shared" si="14"/>
        <v>-0.24242424242424243</v>
      </c>
      <c r="AI39" s="42">
        <f t="shared" si="14"/>
        <v>0.23749999999999999</v>
      </c>
      <c r="AJ39" s="42">
        <f t="shared" si="52"/>
        <v>2.0493827160493829</v>
      </c>
      <c r="AK39" s="42">
        <f t="shared" si="53"/>
        <v>0.57085020242914974</v>
      </c>
      <c r="AL39" s="42">
        <f t="shared" si="51"/>
        <v>3.8659793814432991E-2</v>
      </c>
      <c r="AM39" s="42">
        <f t="shared" si="42"/>
        <v>0.21836228287841192</v>
      </c>
      <c r="AN39" s="42">
        <f t="shared" si="43"/>
        <v>0.14867617107942974</v>
      </c>
      <c r="AO39" s="42">
        <f t="shared" si="44"/>
        <v>8.3333333333333329E-2</v>
      </c>
      <c r="AP39" s="42">
        <f t="shared" si="45"/>
        <v>-0.16857610474631751</v>
      </c>
      <c r="AQ39" s="42">
        <f t="shared" si="46"/>
        <v>-0.36220472440944884</v>
      </c>
      <c r="AR39" s="42">
        <f t="shared" si="47"/>
        <v>-1.5432098765432098E-2</v>
      </c>
      <c r="AS39" s="42">
        <f t="shared" si="48"/>
        <v>-8.1504702194357362E-2</v>
      </c>
      <c r="AT39" s="42">
        <f t="shared" si="49"/>
        <v>-0.12286689419795221</v>
      </c>
      <c r="AU39" s="42">
        <f t="shared" si="50"/>
        <v>0.24124513618677043</v>
      </c>
      <c r="AV39" s="42">
        <f t="shared" si="16"/>
        <v>-0.10658307210031348</v>
      </c>
    </row>
    <row r="40" spans="2:48" ht="17.100000000000001" customHeight="1" thickBot="1" x14ac:dyDescent="0.25">
      <c r="B40" s="66" t="s">
        <v>297</v>
      </c>
      <c r="C40" s="42">
        <f t="shared" si="17"/>
        <v>0.34310850439882695</v>
      </c>
      <c r="D40" s="42">
        <f t="shared" si="18"/>
        <v>0.27173913043478259</v>
      </c>
      <c r="E40" s="42">
        <f t="shared" si="19"/>
        <v>0.19533527696793002</v>
      </c>
      <c r="F40" s="42">
        <f t="shared" si="20"/>
        <v>9.1397849462365593E-2</v>
      </c>
      <c r="G40" s="42">
        <f t="shared" si="21"/>
        <v>-0.31441048034934499</v>
      </c>
      <c r="H40" s="42">
        <f t="shared" si="22"/>
        <v>-0.35256410256410259</v>
      </c>
      <c r="I40" s="42">
        <f t="shared" si="23"/>
        <v>-8.2926829268292687E-2</v>
      </c>
      <c r="J40" s="42">
        <f t="shared" si="24"/>
        <v>-0.28078817733990147</v>
      </c>
      <c r="K40" s="42">
        <f t="shared" si="25"/>
        <v>-4.7770700636942678E-2</v>
      </c>
      <c r="L40" s="42">
        <f t="shared" si="26"/>
        <v>-0.132013201320132</v>
      </c>
      <c r="M40" s="42">
        <f t="shared" si="27"/>
        <v>-0.46808510638297873</v>
      </c>
      <c r="N40" s="42">
        <f t="shared" si="28"/>
        <v>-0.23972602739726026</v>
      </c>
      <c r="O40" s="42">
        <f t="shared" si="29"/>
        <v>-0.41137123745819398</v>
      </c>
      <c r="P40" s="42">
        <f t="shared" si="30"/>
        <v>0.11026615969581749</v>
      </c>
      <c r="Q40" s="42">
        <f t="shared" si="31"/>
        <v>0.215</v>
      </c>
      <c r="R40" s="42">
        <f t="shared" si="32"/>
        <v>-8.1081081081081086E-2</v>
      </c>
      <c r="S40" s="42">
        <f t="shared" si="33"/>
        <v>0.33522727272727271</v>
      </c>
      <c r="T40" s="42">
        <f t="shared" si="34"/>
        <v>-8.9041095890410954E-2</v>
      </c>
      <c r="U40" s="42">
        <f t="shared" si="35"/>
        <v>-0.27160493827160492</v>
      </c>
      <c r="V40" s="42">
        <f t="shared" si="36"/>
        <v>0.17647058823529413</v>
      </c>
      <c r="W40" s="42">
        <f t="shared" si="37"/>
        <v>4.6808510638297871E-2</v>
      </c>
      <c r="X40" s="42">
        <f t="shared" si="38"/>
        <v>3.7593984962406013E-3</v>
      </c>
      <c r="Y40" s="42">
        <f t="shared" si="39"/>
        <v>-4.519774011299435E-2</v>
      </c>
      <c r="Z40" s="42">
        <f t="shared" si="14"/>
        <v>0.11666666666666667</v>
      </c>
      <c r="AA40" s="42">
        <f t="shared" si="14"/>
        <v>7.7235772357723581E-2</v>
      </c>
      <c r="AB40" s="42">
        <f t="shared" si="14"/>
        <v>-1.8726591760299626E-2</v>
      </c>
      <c r="AC40" s="42">
        <f t="shared" si="14"/>
        <v>0.65088757396449703</v>
      </c>
      <c r="AD40" s="42">
        <f t="shared" si="14"/>
        <v>1.8656716417910446E-2</v>
      </c>
      <c r="AE40" s="42">
        <f t="shared" si="14"/>
        <v>-0.25660377358490566</v>
      </c>
      <c r="AF40" s="42">
        <f t="shared" si="14"/>
        <v>-0.37786259541984735</v>
      </c>
      <c r="AG40" s="42">
        <f t="shared" si="14"/>
        <v>0.16487455197132617</v>
      </c>
      <c r="AH40" s="42">
        <f t="shared" si="14"/>
        <v>0.51648351648351654</v>
      </c>
      <c r="AI40" s="42">
        <f t="shared" si="14"/>
        <v>0.49238578680203043</v>
      </c>
      <c r="AJ40" s="42">
        <f t="shared" si="52"/>
        <v>2.204301075268817</v>
      </c>
      <c r="AK40" s="42">
        <f t="shared" si="53"/>
        <v>0.96644295302013428</v>
      </c>
      <c r="AL40" s="42">
        <f t="shared" si="51"/>
        <v>-8.3617747440273033E-2</v>
      </c>
      <c r="AM40" s="42">
        <f t="shared" si="42"/>
        <v>6.2383612662942269E-2</v>
      </c>
      <c r="AN40" s="42">
        <f t="shared" si="43"/>
        <v>0.24802804557405783</v>
      </c>
      <c r="AO40" s="42">
        <f t="shared" si="44"/>
        <v>0.22331460674157302</v>
      </c>
      <c r="AP40" s="42">
        <f t="shared" si="45"/>
        <v>-0.26234213547646384</v>
      </c>
      <c r="AQ40" s="42">
        <f t="shared" si="46"/>
        <v>-0.23424124513618677</v>
      </c>
      <c r="AR40" s="42">
        <f t="shared" si="47"/>
        <v>-7.0121951219512202E-2</v>
      </c>
      <c r="AS40" s="42">
        <f t="shared" si="48"/>
        <v>3.2786885245901639E-3</v>
      </c>
      <c r="AT40" s="42">
        <f t="shared" si="49"/>
        <v>3.4858387799564274E-2</v>
      </c>
      <c r="AU40" s="42">
        <f t="shared" si="50"/>
        <v>0.13578947368421052</v>
      </c>
      <c r="AV40" s="42">
        <f t="shared" si="16"/>
        <v>1.8535681186283594E-2</v>
      </c>
    </row>
    <row r="41" spans="2:48" ht="17.100000000000001" customHeight="1" thickBot="1" x14ac:dyDescent="0.25">
      <c r="B41" s="66" t="s">
        <v>298</v>
      </c>
      <c r="C41" s="42">
        <f t="shared" si="17"/>
        <v>0.379746835443038</v>
      </c>
      <c r="D41" s="42">
        <f t="shared" si="18"/>
        <v>9.6774193548387094E-2</v>
      </c>
      <c r="E41" s="42">
        <f t="shared" si="19"/>
        <v>0.35</v>
      </c>
      <c r="F41" s="42">
        <f t="shared" si="20"/>
        <v>-0.2767857142857143</v>
      </c>
      <c r="G41" s="42">
        <f t="shared" si="21"/>
        <v>-0.3669724770642202</v>
      </c>
      <c r="H41" s="42">
        <f t="shared" si="22"/>
        <v>-0.44117647058823528</v>
      </c>
      <c r="I41" s="42">
        <f t="shared" si="23"/>
        <v>-0.30864197530864196</v>
      </c>
      <c r="J41" s="42">
        <f t="shared" si="24"/>
        <v>-8.6419753086419748E-2</v>
      </c>
      <c r="K41" s="42">
        <f t="shared" si="25"/>
        <v>-0.14492753623188406</v>
      </c>
      <c r="L41" s="42">
        <f t="shared" si="26"/>
        <v>-0.19298245614035087</v>
      </c>
      <c r="M41" s="42">
        <f t="shared" si="27"/>
        <v>-0.30357142857142855</v>
      </c>
      <c r="N41" s="42">
        <f t="shared" si="28"/>
        <v>-0.48648648648648651</v>
      </c>
      <c r="O41" s="42">
        <f t="shared" si="29"/>
        <v>-0.23728813559322035</v>
      </c>
      <c r="P41" s="42">
        <f t="shared" si="30"/>
        <v>0.30434782608695654</v>
      </c>
      <c r="Q41" s="42">
        <f t="shared" si="31"/>
        <v>-0.10256410256410256</v>
      </c>
      <c r="R41" s="42">
        <f t="shared" si="32"/>
        <v>0.81578947368421051</v>
      </c>
      <c r="S41" s="42">
        <f t="shared" si="33"/>
        <v>-0.24444444444444444</v>
      </c>
      <c r="T41" s="42">
        <f t="shared" si="34"/>
        <v>-0.38333333333333336</v>
      </c>
      <c r="U41" s="42">
        <f t="shared" si="35"/>
        <v>0.2</v>
      </c>
      <c r="V41" s="42">
        <f t="shared" si="36"/>
        <v>-0.37681159420289856</v>
      </c>
      <c r="W41" s="42">
        <f t="shared" si="37"/>
        <v>2.9411764705882353E-2</v>
      </c>
      <c r="X41" s="42">
        <f t="shared" si="38"/>
        <v>0.6216216216216216</v>
      </c>
      <c r="Y41" s="42">
        <f t="shared" si="39"/>
        <v>-0.35714285714285715</v>
      </c>
      <c r="Z41" s="42">
        <f t="shared" si="14"/>
        <v>-2.3255813953488372E-2</v>
      </c>
      <c r="AA41" s="42">
        <f t="shared" si="14"/>
        <v>0.2</v>
      </c>
      <c r="AB41" s="42">
        <f t="shared" si="14"/>
        <v>-0.13333333333333333</v>
      </c>
      <c r="AC41" s="42">
        <f t="shared" si="14"/>
        <v>0.7407407407407407</v>
      </c>
      <c r="AD41" s="42">
        <f t="shared" si="14"/>
        <v>0.47619047619047616</v>
      </c>
      <c r="AE41" s="42">
        <f t="shared" si="14"/>
        <v>9.5238095238095233E-2</v>
      </c>
      <c r="AF41" s="42">
        <f t="shared" si="14"/>
        <v>-0.69230769230769229</v>
      </c>
      <c r="AG41" s="42">
        <f t="shared" si="14"/>
        <v>-0.53191489361702127</v>
      </c>
      <c r="AH41" s="42">
        <f t="shared" si="14"/>
        <v>-0.5</v>
      </c>
      <c r="AI41" s="42">
        <f t="shared" si="14"/>
        <v>2.1739130434782608E-2</v>
      </c>
      <c r="AJ41" s="42">
        <f t="shared" si="52"/>
        <v>1.7619047619047619</v>
      </c>
      <c r="AK41" s="42">
        <f t="shared" si="53"/>
        <v>0.31465517241379309</v>
      </c>
      <c r="AL41" s="42">
        <f t="shared" si="51"/>
        <v>-0.21311475409836064</v>
      </c>
      <c r="AM41" s="42">
        <f t="shared" si="42"/>
        <v>0.43333333333333335</v>
      </c>
      <c r="AN41" s="42">
        <f t="shared" si="43"/>
        <v>0</v>
      </c>
      <c r="AO41" s="42">
        <f t="shared" si="44"/>
        <v>8.4302325581395346E-2</v>
      </c>
      <c r="AP41" s="42">
        <f t="shared" si="45"/>
        <v>-0.31367292225201071</v>
      </c>
      <c r="AQ41" s="42">
        <f t="shared" si="46"/>
        <v>-0.2890625</v>
      </c>
      <c r="AR41" s="42">
        <f t="shared" si="47"/>
        <v>0.14835164835164835</v>
      </c>
      <c r="AS41" s="42">
        <f t="shared" si="48"/>
        <v>-0.25358851674641147</v>
      </c>
      <c r="AT41" s="42">
        <f t="shared" si="49"/>
        <v>5.128205128205128E-2</v>
      </c>
      <c r="AU41" s="42">
        <f t="shared" si="50"/>
        <v>0.23780487804878048</v>
      </c>
      <c r="AV41" s="42">
        <f t="shared" si="16"/>
        <v>-0.43349753694581283</v>
      </c>
    </row>
    <row r="42" spans="2:48" ht="17.100000000000001" customHeight="1" thickBot="1" x14ac:dyDescent="0.25">
      <c r="B42" s="66" t="s">
        <v>299</v>
      </c>
      <c r="C42" s="42">
        <f t="shared" si="17"/>
        <v>0.21212121212121213</v>
      </c>
      <c r="D42" s="42">
        <f t="shared" si="18"/>
        <v>-6.5217391304347824E-2</v>
      </c>
      <c r="E42" s="42">
        <f t="shared" si="19"/>
        <v>0.11764705882352941</v>
      </c>
      <c r="F42" s="42">
        <f t="shared" si="20"/>
        <v>0</v>
      </c>
      <c r="G42" s="42">
        <f t="shared" si="21"/>
        <v>-0.3</v>
      </c>
      <c r="H42" s="42">
        <f t="shared" si="22"/>
        <v>-0.37209302325581395</v>
      </c>
      <c r="I42" s="42">
        <f t="shared" si="23"/>
        <v>-0.36842105263157893</v>
      </c>
      <c r="J42" s="42">
        <f t="shared" si="24"/>
        <v>-0.6428571428571429</v>
      </c>
      <c r="K42" s="42">
        <f t="shared" si="25"/>
        <v>-0.21428571428571427</v>
      </c>
      <c r="L42" s="42">
        <f t="shared" si="26"/>
        <v>0.29629629629629628</v>
      </c>
      <c r="M42" s="42">
        <f t="shared" si="27"/>
        <v>-0.20833333333333334</v>
      </c>
      <c r="N42" s="42">
        <f t="shared" si="28"/>
        <v>0.26666666666666666</v>
      </c>
      <c r="O42" s="42">
        <f t="shared" si="29"/>
        <v>-1</v>
      </c>
      <c r="P42" s="42">
        <f t="shared" si="30"/>
        <v>-0.45714285714285713</v>
      </c>
      <c r="Q42" s="42">
        <f t="shared" si="31"/>
        <v>-0.15789473684210525</v>
      </c>
      <c r="R42" s="42">
        <f t="shared" si="32"/>
        <v>-0.26315789473684209</v>
      </c>
      <c r="S42" s="42"/>
      <c r="T42" s="42">
        <f t="shared" si="34"/>
        <v>-0.15789473684210525</v>
      </c>
      <c r="U42" s="42">
        <f t="shared" si="35"/>
        <v>-0.5</v>
      </c>
      <c r="V42" s="42">
        <f t="shared" si="36"/>
        <v>-0.21428571428571427</v>
      </c>
      <c r="W42" s="42">
        <f t="shared" si="37"/>
        <v>-0.16666666666666666</v>
      </c>
      <c r="X42" s="42">
        <f t="shared" si="38"/>
        <v>-6.25E-2</v>
      </c>
      <c r="Y42" s="42">
        <f t="shared" si="39"/>
        <v>0</v>
      </c>
      <c r="Z42" s="42">
        <f t="shared" si="14"/>
        <v>0.18181818181818182</v>
      </c>
      <c r="AA42" s="42">
        <f t="shared" si="14"/>
        <v>0</v>
      </c>
      <c r="AB42" s="42">
        <f t="shared" si="14"/>
        <v>-0.2</v>
      </c>
      <c r="AC42" s="42">
        <f t="shared" si="14"/>
        <v>1</v>
      </c>
      <c r="AD42" s="42">
        <f t="shared" si="14"/>
        <v>0.53846153846153844</v>
      </c>
      <c r="AE42" s="42">
        <f t="shared" si="14"/>
        <v>-0.5</v>
      </c>
      <c r="AF42" s="42">
        <f t="shared" si="14"/>
        <v>-8.3333333333333329E-2</v>
      </c>
      <c r="AG42" s="42">
        <f t="shared" si="14"/>
        <v>-0.625</v>
      </c>
      <c r="AH42" s="42">
        <f t="shared" si="14"/>
        <v>-0.25</v>
      </c>
      <c r="AI42" s="42">
        <f t="shared" si="14"/>
        <v>0.8</v>
      </c>
      <c r="AJ42" s="42">
        <f t="shared" si="52"/>
        <v>1.5238095238095237</v>
      </c>
      <c r="AK42" s="42">
        <f t="shared" si="53"/>
        <v>0.32075471698113206</v>
      </c>
      <c r="AL42" s="42">
        <f t="shared" si="51"/>
        <v>0.18571428571428572</v>
      </c>
      <c r="AM42" s="42">
        <f t="shared" si="42"/>
        <v>0.19277108433734941</v>
      </c>
      <c r="AN42" s="42">
        <f t="shared" si="43"/>
        <v>0.56565656565656564</v>
      </c>
      <c r="AO42" s="42">
        <f t="shared" si="44"/>
        <v>5.1612903225806452E-2</v>
      </c>
      <c r="AP42" s="42">
        <f t="shared" si="45"/>
        <v>-0.42331288343558282</v>
      </c>
      <c r="AQ42" s="42">
        <f t="shared" si="46"/>
        <v>1.0638297872340425E-2</v>
      </c>
      <c r="AR42" s="42">
        <f t="shared" si="47"/>
        <v>-0.48421052631578948</v>
      </c>
      <c r="AS42" s="42">
        <f t="shared" si="48"/>
        <v>-4.0816326530612242E-2</v>
      </c>
      <c r="AT42" s="42">
        <f t="shared" si="49"/>
        <v>-2.1276595744680851E-2</v>
      </c>
      <c r="AU42" s="42">
        <f t="shared" si="50"/>
        <v>0.2608695652173913</v>
      </c>
      <c r="AV42" s="42">
        <f t="shared" si="16"/>
        <v>-0.36206896551724138</v>
      </c>
    </row>
    <row r="43" spans="2:48" ht="17.100000000000001" customHeight="1" thickBot="1" x14ac:dyDescent="0.25">
      <c r="B43" s="66" t="s">
        <v>58</v>
      </c>
      <c r="C43" s="42">
        <f t="shared" si="17"/>
        <v>9.9290780141843976E-2</v>
      </c>
      <c r="D43" s="42">
        <f t="shared" si="18"/>
        <v>0.39449541284403672</v>
      </c>
      <c r="E43" s="42">
        <f t="shared" si="19"/>
        <v>-0.22142857142857142</v>
      </c>
      <c r="F43" s="42">
        <f t="shared" si="20"/>
        <v>-5.2238805970149252E-2</v>
      </c>
      <c r="G43" s="42">
        <f t="shared" si="21"/>
        <v>-0.29677419354838708</v>
      </c>
      <c r="H43" s="42">
        <f t="shared" si="22"/>
        <v>-0.13157894736842105</v>
      </c>
      <c r="I43" s="42">
        <f t="shared" si="23"/>
        <v>-0.19266055045871561</v>
      </c>
      <c r="J43" s="42">
        <f t="shared" si="24"/>
        <v>-0.16535433070866143</v>
      </c>
      <c r="K43" s="42">
        <f t="shared" si="25"/>
        <v>-6.4220183486238536E-2</v>
      </c>
      <c r="L43" s="42">
        <f t="shared" si="26"/>
        <v>-0.37878787878787878</v>
      </c>
      <c r="M43" s="42">
        <f t="shared" si="27"/>
        <v>-0.26136363636363635</v>
      </c>
      <c r="N43" s="42">
        <f t="shared" si="28"/>
        <v>-0.28301886792452829</v>
      </c>
      <c r="O43" s="42">
        <f t="shared" si="29"/>
        <v>-0.45098039215686275</v>
      </c>
      <c r="P43" s="42">
        <f t="shared" si="30"/>
        <v>-9.7560975609756101E-2</v>
      </c>
      <c r="Q43" s="42">
        <f t="shared" si="31"/>
        <v>-0.13846153846153847</v>
      </c>
      <c r="R43" s="42">
        <f t="shared" si="32"/>
        <v>1.3157894736842105E-2</v>
      </c>
      <c r="S43" s="42">
        <f>+(W21-S21)/S21</f>
        <v>0.2857142857142857</v>
      </c>
      <c r="T43" s="42">
        <f t="shared" si="34"/>
        <v>0.20270270270270271</v>
      </c>
      <c r="U43" s="42">
        <f t="shared" si="35"/>
        <v>0.375</v>
      </c>
      <c r="V43" s="42">
        <f t="shared" si="36"/>
        <v>2.5974025974025976E-2</v>
      </c>
      <c r="W43" s="42">
        <f t="shared" si="37"/>
        <v>-0.16666666666666666</v>
      </c>
      <c r="X43" s="42">
        <f t="shared" si="38"/>
        <v>-0.1797752808988764</v>
      </c>
      <c r="Y43" s="42">
        <f t="shared" si="39"/>
        <v>0</v>
      </c>
      <c r="Z43" s="42">
        <f t="shared" si="14"/>
        <v>-1.2658227848101266E-2</v>
      </c>
      <c r="AA43" s="42">
        <f t="shared" si="14"/>
        <v>0.33333333333333331</v>
      </c>
      <c r="AB43" s="42">
        <f t="shared" si="14"/>
        <v>0.23287671232876711</v>
      </c>
      <c r="AC43" s="42">
        <f t="shared" si="14"/>
        <v>-0.37662337662337664</v>
      </c>
      <c r="AD43" s="42">
        <f t="shared" si="14"/>
        <v>-0.11538461538461539</v>
      </c>
      <c r="AE43" s="42">
        <f t="shared" si="14"/>
        <v>-2.5000000000000001E-2</v>
      </c>
      <c r="AF43" s="42">
        <f t="shared" si="14"/>
        <v>-0.4777777777777778</v>
      </c>
      <c r="AG43" s="42">
        <f t="shared" si="14"/>
        <v>0.45833333333333331</v>
      </c>
      <c r="AH43" s="42">
        <f t="shared" si="14"/>
        <v>0.24637681159420291</v>
      </c>
      <c r="AI43" s="42">
        <f t="shared" si="14"/>
        <v>0.39743589743589741</v>
      </c>
      <c r="AJ43" s="42">
        <f t="shared" si="52"/>
        <v>0.95652173913043481</v>
      </c>
      <c r="AK43" s="42">
        <f t="shared" si="53"/>
        <v>0.69444444444444442</v>
      </c>
      <c r="AL43" s="42">
        <f t="shared" si="51"/>
        <v>3.2786885245901641E-2</v>
      </c>
      <c r="AM43" s="42">
        <f t="shared" si="42"/>
        <v>0.38730158730158731</v>
      </c>
      <c r="AN43" s="42">
        <f t="shared" si="43"/>
        <v>0.19908466819221968</v>
      </c>
      <c r="AO43" s="42">
        <f t="shared" si="44"/>
        <v>3.6259541984732822E-2</v>
      </c>
      <c r="AP43" s="42">
        <f t="shared" si="45"/>
        <v>-0.19889502762430938</v>
      </c>
      <c r="AQ43" s="42">
        <f t="shared" si="46"/>
        <v>-0.25287356321839083</v>
      </c>
      <c r="AR43" s="42">
        <f t="shared" si="47"/>
        <v>-0.19076923076923077</v>
      </c>
      <c r="AS43" s="42">
        <f t="shared" si="48"/>
        <v>0.20532319391634982</v>
      </c>
      <c r="AT43" s="42">
        <f t="shared" si="49"/>
        <v>-9.1482649842271294E-2</v>
      </c>
      <c r="AU43" s="42">
        <f t="shared" si="50"/>
        <v>-3.472222222222222E-3</v>
      </c>
      <c r="AV43" s="42">
        <f t="shared" si="16"/>
        <v>-2.0905923344947737E-2</v>
      </c>
    </row>
    <row r="44" spans="2:48" ht="17.100000000000001" customHeight="1" thickBot="1" x14ac:dyDescent="0.25">
      <c r="B44" s="66" t="s">
        <v>11</v>
      </c>
      <c r="C44" s="42">
        <f t="shared" si="17"/>
        <v>0.25</v>
      </c>
      <c r="D44" s="42">
        <f t="shared" si="18"/>
        <v>0.17647058823529413</v>
      </c>
      <c r="E44" s="42">
        <f t="shared" si="19"/>
        <v>0.61538461538461542</v>
      </c>
      <c r="F44" s="42">
        <f t="shared" si="20"/>
        <v>0.44444444444444442</v>
      </c>
      <c r="G44" s="42">
        <f>+(K22-G22)/G22</f>
        <v>-0.33333333333333331</v>
      </c>
      <c r="H44" s="42">
        <f t="shared" si="22"/>
        <v>-0.25</v>
      </c>
      <c r="I44" s="42">
        <f>+(M22-I22)/I22</f>
        <v>-0.61904761904761907</v>
      </c>
      <c r="J44" s="42">
        <f t="shared" si="24"/>
        <v>-0.38461538461538464</v>
      </c>
      <c r="K44" s="42">
        <f>+(O22-K22)/K22</f>
        <v>-0.55000000000000004</v>
      </c>
      <c r="L44" s="42">
        <f t="shared" si="26"/>
        <v>-0.33333333333333331</v>
      </c>
      <c r="M44" s="42">
        <f>+(Q22-M22)/M22</f>
        <v>-0.125</v>
      </c>
      <c r="N44" s="42">
        <f t="shared" si="28"/>
        <v>-0.5</v>
      </c>
      <c r="O44" s="42">
        <f>+(S22-O22)/O22</f>
        <v>-0.22222222222222221</v>
      </c>
      <c r="P44" s="42">
        <f t="shared" si="30"/>
        <v>-0.2</v>
      </c>
      <c r="Q44" s="42">
        <f>+(U22-Q22)/Q22</f>
        <v>-0.14285714285714285</v>
      </c>
      <c r="R44" s="42">
        <f t="shared" si="32"/>
        <v>0</v>
      </c>
      <c r="S44" s="42">
        <f>+(W22-S22)/S22</f>
        <v>-0.2857142857142857</v>
      </c>
      <c r="T44" s="42">
        <f t="shared" si="34"/>
        <v>-0.375</v>
      </c>
      <c r="U44" s="42">
        <f>+(Y22-U22)/U22</f>
        <v>0.5</v>
      </c>
      <c r="V44" s="42">
        <f t="shared" si="36"/>
        <v>0.125</v>
      </c>
      <c r="W44" s="42">
        <f>+(AA22-W22)/W22</f>
        <v>0.2</v>
      </c>
      <c r="X44" s="42">
        <f t="shared" si="38"/>
        <v>0.6</v>
      </c>
      <c r="Y44" s="42">
        <f t="shared" si="38"/>
        <v>-0.44444444444444442</v>
      </c>
      <c r="Z44" s="42">
        <f t="shared" si="38"/>
        <v>0.22222222222222221</v>
      </c>
      <c r="AA44" s="42">
        <f t="shared" si="38"/>
        <v>0.16666666666666666</v>
      </c>
      <c r="AB44" s="42">
        <f t="shared" si="38"/>
        <v>0.375</v>
      </c>
      <c r="AC44" s="42">
        <f t="shared" si="38"/>
        <v>0.6</v>
      </c>
      <c r="AD44" s="42">
        <f t="shared" si="38"/>
        <v>-0.54545454545454541</v>
      </c>
      <c r="AE44" s="42">
        <f t="shared" si="38"/>
        <v>1</v>
      </c>
      <c r="AF44" s="42">
        <f t="shared" si="38"/>
        <v>-0.63636363636363635</v>
      </c>
      <c r="AG44" s="42">
        <f t="shared" si="38"/>
        <v>0.25</v>
      </c>
      <c r="AH44" s="42">
        <f t="shared" si="38"/>
        <v>3.8</v>
      </c>
      <c r="AI44" s="42">
        <f t="shared" si="38"/>
        <v>0</v>
      </c>
      <c r="AJ44" s="42">
        <f t="shared" si="52"/>
        <v>1.5</v>
      </c>
      <c r="AK44" s="42">
        <f t="shared" si="53"/>
        <v>0.48571428571428571</v>
      </c>
      <c r="AL44" s="42">
        <f t="shared" si="51"/>
        <v>-0.15384615384615385</v>
      </c>
      <c r="AM44" s="42">
        <f t="shared" si="42"/>
        <v>0.13636363636363635</v>
      </c>
      <c r="AN44" s="42">
        <f t="shared" si="43"/>
        <v>0.44</v>
      </c>
      <c r="AO44" s="42">
        <f t="shared" si="44"/>
        <v>0.34722222222222221</v>
      </c>
      <c r="AP44" s="42">
        <f t="shared" si="45"/>
        <v>-0.39175257731958762</v>
      </c>
      <c r="AQ44" s="42">
        <f t="shared" si="46"/>
        <v>-0.42372881355932202</v>
      </c>
      <c r="AR44" s="42">
        <f t="shared" si="47"/>
        <v>-0.14705882352941177</v>
      </c>
      <c r="AS44" s="42">
        <f t="shared" si="48"/>
        <v>-3.4482758620689655E-2</v>
      </c>
      <c r="AT44" s="42">
        <f t="shared" si="49"/>
        <v>7.1428571428571425E-2</v>
      </c>
      <c r="AU44" s="42">
        <f t="shared" si="50"/>
        <v>3.3333333333333333E-2</v>
      </c>
      <c r="AV44" s="42">
        <f t="shared" si="50"/>
        <v>0.67741935483870963</v>
      </c>
    </row>
    <row r="45" spans="2:48" ht="17.100000000000001" customHeight="1" thickBot="1" x14ac:dyDescent="0.25">
      <c r="B45" s="68" t="s">
        <v>25</v>
      </c>
      <c r="C45" s="74">
        <f t="shared" si="17"/>
        <v>0.26210153482880755</v>
      </c>
      <c r="D45" s="74">
        <f t="shared" si="18"/>
        <v>0.11515378844711177</v>
      </c>
      <c r="E45" s="74">
        <f t="shared" si="19"/>
        <v>1.9080659150043366E-2</v>
      </c>
      <c r="F45" s="76">
        <f t="shared" si="20"/>
        <v>-0.12891609650702196</v>
      </c>
      <c r="G45" s="74">
        <f>+(K23-G23)/G23</f>
        <v>-0.31462425943249145</v>
      </c>
      <c r="H45" s="74">
        <f t="shared" si="22"/>
        <v>-0.28254288597376387</v>
      </c>
      <c r="I45" s="74">
        <f>+(M23-I23)/I23</f>
        <v>-0.21574468085106382</v>
      </c>
      <c r="J45" s="76">
        <f t="shared" si="24"/>
        <v>-0.19057461761058289</v>
      </c>
      <c r="K45" s="74">
        <f>+(O23-K23)/K23</f>
        <v>-0.2183803457688808</v>
      </c>
      <c r="L45" s="74">
        <f t="shared" si="26"/>
        <v>-0.25316455696202533</v>
      </c>
      <c r="M45" s="74">
        <f>+(Q23-M23)/M23</f>
        <v>-0.21269669017905588</v>
      </c>
      <c r="N45" s="76">
        <f t="shared" si="28"/>
        <v>-0.22063329928498468</v>
      </c>
      <c r="O45" s="74">
        <f>+(S23-O23)/O23</f>
        <v>-0.24563445867287545</v>
      </c>
      <c r="P45" s="74">
        <f t="shared" si="30"/>
        <v>-6.5285624607658507E-2</v>
      </c>
      <c r="Q45" s="74">
        <f>+(U23-Q23)/Q23</f>
        <v>-0.13301171605789111</v>
      </c>
      <c r="R45" s="76">
        <f t="shared" si="32"/>
        <v>-7.0773263433813891E-2</v>
      </c>
      <c r="S45" s="74">
        <f>+(W23-S23)/S23</f>
        <v>5.7870370370370371E-2</v>
      </c>
      <c r="T45" s="74">
        <f t="shared" si="34"/>
        <v>-4.5668233713901947E-2</v>
      </c>
      <c r="U45" s="74">
        <f>+(Y23-U23)/U23</f>
        <v>-7.9491255961844198E-2</v>
      </c>
      <c r="V45" s="76">
        <f t="shared" si="36"/>
        <v>-7.7574047954866009E-3</v>
      </c>
      <c r="W45" s="74">
        <f>+(AA23-W23)/W23</f>
        <v>4.3034281546316555E-2</v>
      </c>
      <c r="X45" s="74">
        <f t="shared" si="38"/>
        <v>9.1484869809992958E-2</v>
      </c>
      <c r="Y45" s="74">
        <f t="shared" si="38"/>
        <v>5.6131260794473233E-2</v>
      </c>
      <c r="Z45" s="76">
        <f t="shared" si="38"/>
        <v>0.16417910447761194</v>
      </c>
      <c r="AA45" s="76">
        <f t="shared" si="38"/>
        <v>0.17692307692307693</v>
      </c>
      <c r="AB45" s="76">
        <f t="shared" si="38"/>
        <v>0.11411992263056092</v>
      </c>
      <c r="AC45" s="76">
        <f t="shared" si="38"/>
        <v>0.28863450531479967</v>
      </c>
      <c r="AD45" s="76">
        <f t="shared" si="38"/>
        <v>0.19536019536019536</v>
      </c>
      <c r="AE45" s="76">
        <f t="shared" si="38"/>
        <v>1.3666072489601902E-2</v>
      </c>
      <c r="AF45" s="76">
        <f t="shared" si="38"/>
        <v>-0.34664351851851855</v>
      </c>
      <c r="AG45" s="76">
        <f t="shared" si="38"/>
        <v>0.13007614213197968</v>
      </c>
      <c r="AH45" s="76">
        <f t="shared" si="38"/>
        <v>0.14964249233912155</v>
      </c>
      <c r="AI45" s="76">
        <f t="shared" si="38"/>
        <v>0.40328253223915594</v>
      </c>
      <c r="AJ45" s="74">
        <f t="shared" si="52"/>
        <v>2.028949024543738</v>
      </c>
      <c r="AK45" s="74">
        <f t="shared" si="53"/>
        <v>0.6139621857469354</v>
      </c>
      <c r="AL45" s="74">
        <f>+(AQ23-AP23)/AP23</f>
        <v>-8.1359423274974252E-2</v>
      </c>
      <c r="AM45" s="74">
        <f t="shared" si="42"/>
        <v>0.12485986547085202</v>
      </c>
      <c r="AN45" s="74">
        <f t="shared" si="43"/>
        <v>0.28192350815996015</v>
      </c>
      <c r="AO45" s="74">
        <f t="shared" si="44"/>
        <v>6.4042759961127307E-2</v>
      </c>
      <c r="AP45" s="74">
        <f t="shared" si="45"/>
        <v>-0.25728377020732485</v>
      </c>
      <c r="AQ45" s="74">
        <f t="shared" si="46"/>
        <v>-0.22675848499754059</v>
      </c>
      <c r="AR45" s="74">
        <f t="shared" si="47"/>
        <v>-0.13152035623409669</v>
      </c>
      <c r="AS45" s="74">
        <f t="shared" si="48"/>
        <v>-1.9044131111518037E-2</v>
      </c>
      <c r="AT45" s="74">
        <f t="shared" si="49"/>
        <v>9.0535747619936532E-2</v>
      </c>
      <c r="AU45" s="74">
        <f t="shared" si="50"/>
        <v>0.18880520369736392</v>
      </c>
      <c r="AV45" s="74">
        <f t="shared" si="50"/>
        <v>-1.123110151187905E-2</v>
      </c>
    </row>
    <row r="48" spans="2:48" x14ac:dyDescent="0.2">
      <c r="AD48" s="128"/>
    </row>
    <row r="49" spans="26:26" x14ac:dyDescent="0.2">
      <c r="Z49" s="128"/>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AB49"/>
  <sheetViews>
    <sheetView workbookViewId="0"/>
  </sheetViews>
  <sheetFormatPr baseColWidth="10" defaultRowHeight="12.75" x14ac:dyDescent="0.2"/>
  <cols>
    <col min="1" max="1" width="8.7109375" style="13" customWidth="1"/>
    <col min="2" max="2" width="35.28515625" style="13" customWidth="1"/>
    <col min="3" max="61" width="12.28515625" style="13" customWidth="1"/>
    <col min="62" max="16384" width="11.42578125" style="13"/>
  </cols>
  <sheetData>
    <row r="1" spans="2:28" ht="15" x14ac:dyDescent="0.2">
      <c r="C1" s="63"/>
      <c r="D1" s="63"/>
    </row>
    <row r="2" spans="2:28" ht="40.5" customHeight="1" x14ac:dyDescent="0.2">
      <c r="B2" s="11"/>
      <c r="C2" s="64"/>
      <c r="D2" s="63"/>
    </row>
    <row r="3" spans="2:28" ht="27.95" customHeight="1" x14ac:dyDescent="0.2">
      <c r="B3" s="65"/>
      <c r="C3" s="12"/>
    </row>
    <row r="5" spans="2:28" ht="30.75" customHeight="1" x14ac:dyDescent="0.2">
      <c r="C5" s="44" t="s">
        <v>154</v>
      </c>
      <c r="D5" s="44" t="s">
        <v>157</v>
      </c>
      <c r="E5" s="44" t="s">
        <v>160</v>
      </c>
      <c r="F5" s="72" t="s">
        <v>162</v>
      </c>
      <c r="G5" s="44" t="s">
        <v>167</v>
      </c>
      <c r="H5" s="44" t="s">
        <v>169</v>
      </c>
      <c r="I5" s="44" t="s">
        <v>172</v>
      </c>
      <c r="J5" s="72" t="s">
        <v>174</v>
      </c>
      <c r="K5" s="44" t="s">
        <v>190</v>
      </c>
      <c r="L5" s="44" t="s">
        <v>197</v>
      </c>
      <c r="M5" s="44" t="s">
        <v>209</v>
      </c>
      <c r="N5" s="72" t="s">
        <v>239</v>
      </c>
      <c r="O5" s="44" t="s">
        <v>258</v>
      </c>
      <c r="P5" s="44" t="s">
        <v>265</v>
      </c>
      <c r="Q5" s="44" t="s">
        <v>273</v>
      </c>
      <c r="R5" s="72" t="s">
        <v>281</v>
      </c>
      <c r="S5" s="44" t="s">
        <v>300</v>
      </c>
      <c r="T5" s="44" t="s">
        <v>312</v>
      </c>
      <c r="U5" s="44" t="s">
        <v>314</v>
      </c>
      <c r="V5" s="72" t="s">
        <v>321</v>
      </c>
      <c r="W5" s="44" t="s">
        <v>338</v>
      </c>
      <c r="X5" s="45" t="s">
        <v>227</v>
      </c>
      <c r="Y5" s="45" t="s">
        <v>228</v>
      </c>
      <c r="Z5" s="45" t="s">
        <v>240</v>
      </c>
      <c r="AA5" s="45" t="s">
        <v>282</v>
      </c>
      <c r="AB5" s="45" t="s">
        <v>322</v>
      </c>
    </row>
    <row r="6" spans="2:28" ht="17.100000000000001" customHeight="1" thickBot="1" x14ac:dyDescent="0.25">
      <c r="B6" s="66" t="s">
        <v>59</v>
      </c>
      <c r="C6" s="46">
        <v>39</v>
      </c>
      <c r="D6" s="46">
        <v>40</v>
      </c>
      <c r="E6" s="46">
        <v>34</v>
      </c>
      <c r="F6" s="46">
        <v>44</v>
      </c>
      <c r="G6" s="46">
        <v>51</v>
      </c>
      <c r="H6" s="46">
        <v>56</v>
      </c>
      <c r="I6" s="46">
        <v>76</v>
      </c>
      <c r="J6" s="46">
        <v>63</v>
      </c>
      <c r="K6" s="46">
        <v>70</v>
      </c>
      <c r="L6" s="46">
        <v>83</v>
      </c>
      <c r="M6" s="46">
        <v>85</v>
      </c>
      <c r="N6" s="46">
        <v>118</v>
      </c>
      <c r="O6" s="46">
        <v>137</v>
      </c>
      <c r="P6" s="46">
        <v>164</v>
      </c>
      <c r="Q6" s="46">
        <v>120</v>
      </c>
      <c r="R6" s="46">
        <v>175</v>
      </c>
      <c r="S6" s="46">
        <v>186</v>
      </c>
      <c r="T6" s="46">
        <v>138</v>
      </c>
      <c r="U6" s="46">
        <v>254</v>
      </c>
      <c r="V6" s="46">
        <v>306</v>
      </c>
      <c r="W6" s="46">
        <v>362</v>
      </c>
      <c r="X6" s="46">
        <f t="shared" ref="X6:X23" si="0">+C6+D6+E6+F6</f>
        <v>157</v>
      </c>
      <c r="Y6" s="46">
        <f t="shared" ref="Y6:Y23" si="1">+G6+H6+I6+J6</f>
        <v>246</v>
      </c>
      <c r="Z6" s="46">
        <f t="shared" ref="Z6:Z23" si="2">+K6+L6+M6+N6</f>
        <v>356</v>
      </c>
      <c r="AA6" s="46">
        <f t="shared" ref="AA6:AA23" si="3">+O6+P6+Q6+R6</f>
        <v>596</v>
      </c>
      <c r="AB6" s="46">
        <f t="shared" ref="AB6:AB23" si="4">+S6+T6+U6+V6</f>
        <v>884</v>
      </c>
    </row>
    <row r="7" spans="2:28" ht="17.100000000000001" customHeight="1" thickBot="1" x14ac:dyDescent="0.25">
      <c r="B7" s="66" t="s">
        <v>60</v>
      </c>
      <c r="C7" s="46">
        <v>14</v>
      </c>
      <c r="D7" s="46">
        <v>12</v>
      </c>
      <c r="E7" s="46">
        <v>19</v>
      </c>
      <c r="F7" s="46">
        <v>24</v>
      </c>
      <c r="G7" s="46">
        <v>26</v>
      </c>
      <c r="H7" s="46">
        <v>35</v>
      </c>
      <c r="I7" s="46">
        <v>25</v>
      </c>
      <c r="J7" s="46">
        <v>24</v>
      </c>
      <c r="K7" s="46">
        <v>26</v>
      </c>
      <c r="L7" s="46">
        <v>26</v>
      </c>
      <c r="M7" s="46">
        <v>27</v>
      </c>
      <c r="N7" s="46">
        <v>27</v>
      </c>
      <c r="O7" s="46">
        <v>33</v>
      </c>
      <c r="P7" s="46">
        <v>44</v>
      </c>
      <c r="Q7" s="46">
        <v>55</v>
      </c>
      <c r="R7" s="46">
        <v>51</v>
      </c>
      <c r="S7" s="46">
        <v>55</v>
      </c>
      <c r="T7" s="46">
        <v>31</v>
      </c>
      <c r="U7" s="46">
        <v>58</v>
      </c>
      <c r="V7" s="46">
        <v>111</v>
      </c>
      <c r="W7" s="46">
        <v>94</v>
      </c>
      <c r="X7" s="46">
        <f t="shared" si="0"/>
        <v>69</v>
      </c>
      <c r="Y7" s="46">
        <f t="shared" si="1"/>
        <v>110</v>
      </c>
      <c r="Z7" s="46">
        <f t="shared" si="2"/>
        <v>106</v>
      </c>
      <c r="AA7" s="46">
        <f t="shared" si="3"/>
        <v>183</v>
      </c>
      <c r="AB7" s="46">
        <f t="shared" si="4"/>
        <v>255</v>
      </c>
    </row>
    <row r="8" spans="2:28" ht="17.100000000000001" customHeight="1" thickBot="1" x14ac:dyDescent="0.25">
      <c r="B8" s="66" t="s">
        <v>296</v>
      </c>
      <c r="C8" s="46">
        <v>4</v>
      </c>
      <c r="D8" s="46">
        <v>6</v>
      </c>
      <c r="E8" s="46">
        <v>4</v>
      </c>
      <c r="F8" s="46">
        <v>7</v>
      </c>
      <c r="G8" s="46">
        <v>7</v>
      </c>
      <c r="H8" s="46">
        <v>13</v>
      </c>
      <c r="I8" s="46">
        <v>10</v>
      </c>
      <c r="J8" s="46">
        <v>13</v>
      </c>
      <c r="K8" s="46">
        <v>10</v>
      </c>
      <c r="L8" s="46">
        <v>12</v>
      </c>
      <c r="M8" s="46">
        <v>15</v>
      </c>
      <c r="N8" s="46">
        <v>14</v>
      </c>
      <c r="O8" s="46">
        <v>16</v>
      </c>
      <c r="P8" s="46">
        <v>18</v>
      </c>
      <c r="Q8" s="46">
        <v>24</v>
      </c>
      <c r="R8" s="46">
        <v>50</v>
      </c>
      <c r="S8" s="46">
        <v>49</v>
      </c>
      <c r="T8" s="46">
        <v>25</v>
      </c>
      <c r="U8" s="46">
        <v>47</v>
      </c>
      <c r="V8" s="46">
        <v>63</v>
      </c>
      <c r="W8" s="46">
        <v>59</v>
      </c>
      <c r="X8" s="46">
        <f t="shared" si="0"/>
        <v>21</v>
      </c>
      <c r="Y8" s="46">
        <f t="shared" si="1"/>
        <v>43</v>
      </c>
      <c r="Z8" s="46">
        <f t="shared" si="2"/>
        <v>51</v>
      </c>
      <c r="AA8" s="46">
        <f t="shared" si="3"/>
        <v>108</v>
      </c>
      <c r="AB8" s="46">
        <f t="shared" si="4"/>
        <v>184</v>
      </c>
    </row>
    <row r="9" spans="2:28" ht="17.100000000000001" customHeight="1" thickBot="1" x14ac:dyDescent="0.25">
      <c r="B9" s="66" t="s">
        <v>54</v>
      </c>
      <c r="C9" s="46">
        <v>11</v>
      </c>
      <c r="D9" s="46">
        <v>11</v>
      </c>
      <c r="E9" s="46">
        <v>2</v>
      </c>
      <c r="F9" s="46">
        <v>12</v>
      </c>
      <c r="G9" s="46">
        <v>5</v>
      </c>
      <c r="H9" s="46">
        <v>10</v>
      </c>
      <c r="I9" s="46">
        <v>9</v>
      </c>
      <c r="J9" s="46">
        <v>10</v>
      </c>
      <c r="K9" s="46">
        <v>8</v>
      </c>
      <c r="L9" s="46">
        <v>23</v>
      </c>
      <c r="M9" s="46">
        <v>19</v>
      </c>
      <c r="N9" s="46">
        <v>16</v>
      </c>
      <c r="O9" s="46">
        <v>12</v>
      </c>
      <c r="P9" s="46">
        <v>22</v>
      </c>
      <c r="Q9" s="46">
        <v>20</v>
      </c>
      <c r="R9" s="46">
        <v>38</v>
      </c>
      <c r="S9" s="46">
        <v>66</v>
      </c>
      <c r="T9" s="46">
        <v>32</v>
      </c>
      <c r="U9" s="46">
        <v>47</v>
      </c>
      <c r="V9" s="46">
        <v>53</v>
      </c>
      <c r="W9" s="46">
        <v>70</v>
      </c>
      <c r="X9" s="46">
        <f t="shared" si="0"/>
        <v>36</v>
      </c>
      <c r="Y9" s="46">
        <f t="shared" si="1"/>
        <v>34</v>
      </c>
      <c r="Z9" s="46">
        <f t="shared" si="2"/>
        <v>66</v>
      </c>
      <c r="AA9" s="46">
        <f t="shared" si="3"/>
        <v>92</v>
      </c>
      <c r="AB9" s="46">
        <f t="shared" si="4"/>
        <v>198</v>
      </c>
    </row>
    <row r="10" spans="2:28" ht="17.100000000000001" customHeight="1" thickBot="1" x14ac:dyDescent="0.25">
      <c r="B10" s="66" t="s">
        <v>8</v>
      </c>
      <c r="C10" s="46">
        <v>9</v>
      </c>
      <c r="D10" s="46">
        <v>7</v>
      </c>
      <c r="E10" s="46">
        <v>3</v>
      </c>
      <c r="F10" s="46">
        <v>12</v>
      </c>
      <c r="G10" s="46">
        <v>11</v>
      </c>
      <c r="H10" s="46">
        <v>4</v>
      </c>
      <c r="I10" s="46">
        <v>8</v>
      </c>
      <c r="J10" s="46">
        <v>7</v>
      </c>
      <c r="K10" s="46">
        <v>10</v>
      </c>
      <c r="L10" s="46">
        <v>17</v>
      </c>
      <c r="M10" s="46">
        <v>13</v>
      </c>
      <c r="N10" s="46">
        <v>30</v>
      </c>
      <c r="O10" s="46">
        <v>24</v>
      </c>
      <c r="P10" s="46">
        <v>38</v>
      </c>
      <c r="Q10" s="46">
        <v>39</v>
      </c>
      <c r="R10" s="46">
        <v>70</v>
      </c>
      <c r="S10" s="46">
        <v>82</v>
      </c>
      <c r="T10" s="46">
        <v>70</v>
      </c>
      <c r="U10" s="46">
        <v>116</v>
      </c>
      <c r="V10" s="46">
        <v>107</v>
      </c>
      <c r="W10" s="46">
        <v>157</v>
      </c>
      <c r="X10" s="46">
        <f t="shared" si="0"/>
        <v>31</v>
      </c>
      <c r="Y10" s="46">
        <f t="shared" si="1"/>
        <v>30</v>
      </c>
      <c r="Z10" s="46">
        <f t="shared" si="2"/>
        <v>70</v>
      </c>
      <c r="AA10" s="46">
        <f t="shared" si="3"/>
        <v>171</v>
      </c>
      <c r="AB10" s="46">
        <f t="shared" si="4"/>
        <v>375</v>
      </c>
    </row>
    <row r="11" spans="2:28" ht="17.100000000000001" customHeight="1" thickBot="1" x14ac:dyDescent="0.25">
      <c r="B11" s="66" t="s">
        <v>9</v>
      </c>
      <c r="C11" s="46">
        <v>3</v>
      </c>
      <c r="D11" s="46">
        <v>5</v>
      </c>
      <c r="E11" s="46">
        <v>4</v>
      </c>
      <c r="F11" s="46">
        <v>1</v>
      </c>
      <c r="G11" s="46">
        <v>5</v>
      </c>
      <c r="H11" s="46">
        <v>4</v>
      </c>
      <c r="I11" s="46">
        <v>2</v>
      </c>
      <c r="J11" s="46">
        <v>3</v>
      </c>
      <c r="K11" s="46">
        <v>4</v>
      </c>
      <c r="L11" s="46">
        <v>10</v>
      </c>
      <c r="M11" s="46">
        <v>1</v>
      </c>
      <c r="N11" s="46">
        <v>4</v>
      </c>
      <c r="O11" s="46">
        <v>6</v>
      </c>
      <c r="P11" s="46">
        <v>8</v>
      </c>
      <c r="Q11" s="46">
        <v>7</v>
      </c>
      <c r="R11" s="46">
        <v>14</v>
      </c>
      <c r="S11" s="46">
        <v>15</v>
      </c>
      <c r="T11" s="46">
        <v>11</v>
      </c>
      <c r="U11" s="46">
        <v>22</v>
      </c>
      <c r="V11" s="46">
        <v>14</v>
      </c>
      <c r="W11" s="46">
        <v>7</v>
      </c>
      <c r="X11" s="46">
        <f t="shared" si="0"/>
        <v>13</v>
      </c>
      <c r="Y11" s="46">
        <f t="shared" si="1"/>
        <v>14</v>
      </c>
      <c r="Z11" s="46">
        <f t="shared" si="2"/>
        <v>19</v>
      </c>
      <c r="AA11" s="46">
        <f t="shared" si="3"/>
        <v>35</v>
      </c>
      <c r="AB11" s="46">
        <f t="shared" si="4"/>
        <v>62</v>
      </c>
    </row>
    <row r="12" spans="2:28" ht="17.100000000000001" customHeight="1" thickBot="1" x14ac:dyDescent="0.25">
      <c r="B12" s="66" t="s">
        <v>61</v>
      </c>
      <c r="C12" s="46">
        <v>22</v>
      </c>
      <c r="D12" s="46">
        <v>5</v>
      </c>
      <c r="E12" s="46">
        <v>6</v>
      </c>
      <c r="F12" s="46">
        <v>6</v>
      </c>
      <c r="G12" s="46">
        <v>18</v>
      </c>
      <c r="H12" s="46">
        <v>16</v>
      </c>
      <c r="I12" s="46">
        <v>12</v>
      </c>
      <c r="J12" s="46">
        <v>24</v>
      </c>
      <c r="K12" s="46">
        <v>13</v>
      </c>
      <c r="L12" s="46">
        <v>16</v>
      </c>
      <c r="M12" s="46">
        <v>19</v>
      </c>
      <c r="N12" s="46">
        <v>22</v>
      </c>
      <c r="O12" s="46">
        <v>20</v>
      </c>
      <c r="P12" s="46">
        <v>33</v>
      </c>
      <c r="Q12" s="46">
        <v>24</v>
      </c>
      <c r="R12" s="46">
        <v>47</v>
      </c>
      <c r="S12" s="46">
        <v>29</v>
      </c>
      <c r="T12" s="46">
        <v>32</v>
      </c>
      <c r="U12" s="46">
        <v>47</v>
      </c>
      <c r="V12" s="46">
        <v>71</v>
      </c>
      <c r="W12" s="46">
        <v>66</v>
      </c>
      <c r="X12" s="46">
        <f t="shared" si="0"/>
        <v>39</v>
      </c>
      <c r="Y12" s="46">
        <f t="shared" si="1"/>
        <v>70</v>
      </c>
      <c r="Z12" s="46">
        <f t="shared" si="2"/>
        <v>70</v>
      </c>
      <c r="AA12" s="46">
        <f t="shared" si="3"/>
        <v>124</v>
      </c>
      <c r="AB12" s="46">
        <f t="shared" si="4"/>
        <v>179</v>
      </c>
    </row>
    <row r="13" spans="2:28" ht="17.100000000000001" customHeight="1" thickBot="1" x14ac:dyDescent="0.25">
      <c r="B13" s="66" t="s">
        <v>56</v>
      </c>
      <c r="C13" s="46">
        <v>16</v>
      </c>
      <c r="D13" s="46">
        <v>15</v>
      </c>
      <c r="E13" s="46">
        <v>10</v>
      </c>
      <c r="F13" s="46">
        <v>11</v>
      </c>
      <c r="G13" s="46">
        <v>12</v>
      </c>
      <c r="H13" s="46">
        <v>10</v>
      </c>
      <c r="I13" s="46">
        <v>12</v>
      </c>
      <c r="J13" s="46">
        <v>17</v>
      </c>
      <c r="K13" s="46">
        <v>32</v>
      </c>
      <c r="L13" s="46">
        <v>17</v>
      </c>
      <c r="M13" s="46">
        <v>12</v>
      </c>
      <c r="N13" s="46">
        <v>26</v>
      </c>
      <c r="O13" s="46">
        <v>33</v>
      </c>
      <c r="P13" s="46">
        <v>16</v>
      </c>
      <c r="Q13" s="46">
        <v>19</v>
      </c>
      <c r="R13" s="46">
        <v>55</v>
      </c>
      <c r="S13" s="46">
        <v>44</v>
      </c>
      <c r="T13" s="46">
        <v>37</v>
      </c>
      <c r="U13" s="46">
        <v>51</v>
      </c>
      <c r="V13" s="46">
        <v>66</v>
      </c>
      <c r="W13" s="46">
        <v>84</v>
      </c>
      <c r="X13" s="46">
        <f t="shared" si="0"/>
        <v>52</v>
      </c>
      <c r="Y13" s="46">
        <f t="shared" si="1"/>
        <v>51</v>
      </c>
      <c r="Z13" s="46">
        <f t="shared" si="2"/>
        <v>87</v>
      </c>
      <c r="AA13" s="46">
        <f t="shared" si="3"/>
        <v>123</v>
      </c>
      <c r="AB13" s="46">
        <f t="shared" si="4"/>
        <v>198</v>
      </c>
    </row>
    <row r="14" spans="2:28" ht="17.100000000000001" customHeight="1" thickBot="1" x14ac:dyDescent="0.25">
      <c r="B14" s="66" t="s">
        <v>29</v>
      </c>
      <c r="C14" s="46">
        <v>121</v>
      </c>
      <c r="D14" s="46">
        <v>112</v>
      </c>
      <c r="E14" s="46">
        <v>103</v>
      </c>
      <c r="F14" s="46">
        <v>167</v>
      </c>
      <c r="G14" s="46">
        <v>213</v>
      </c>
      <c r="H14" s="46">
        <v>218</v>
      </c>
      <c r="I14" s="46">
        <v>141</v>
      </c>
      <c r="J14" s="46">
        <v>227</v>
      </c>
      <c r="K14" s="46">
        <v>269</v>
      </c>
      <c r="L14" s="46">
        <v>284</v>
      </c>
      <c r="M14" s="46">
        <v>255</v>
      </c>
      <c r="N14" s="46">
        <v>322</v>
      </c>
      <c r="O14" s="46">
        <v>367</v>
      </c>
      <c r="P14" s="46">
        <v>403</v>
      </c>
      <c r="Q14" s="46">
        <v>317</v>
      </c>
      <c r="R14" s="46">
        <v>422</v>
      </c>
      <c r="S14" s="46">
        <v>434</v>
      </c>
      <c r="T14" s="46">
        <v>389</v>
      </c>
      <c r="U14" s="46">
        <v>459</v>
      </c>
      <c r="V14" s="46">
        <v>630</v>
      </c>
      <c r="W14" s="46">
        <v>687</v>
      </c>
      <c r="X14" s="46">
        <f t="shared" si="0"/>
        <v>503</v>
      </c>
      <c r="Y14" s="46">
        <f t="shared" si="1"/>
        <v>799</v>
      </c>
      <c r="Z14" s="46">
        <f t="shared" si="2"/>
        <v>1130</v>
      </c>
      <c r="AA14" s="46">
        <f t="shared" si="3"/>
        <v>1509</v>
      </c>
      <c r="AB14" s="46">
        <f t="shared" si="4"/>
        <v>1912</v>
      </c>
    </row>
    <row r="15" spans="2:28" ht="17.100000000000001" customHeight="1" thickBot="1" x14ac:dyDescent="0.25">
      <c r="B15" s="66" t="s">
        <v>55</v>
      </c>
      <c r="C15" s="46">
        <v>66</v>
      </c>
      <c r="D15" s="46">
        <v>52</v>
      </c>
      <c r="E15" s="46">
        <v>49</v>
      </c>
      <c r="F15" s="46">
        <v>88</v>
      </c>
      <c r="G15" s="46">
        <v>89</v>
      </c>
      <c r="H15" s="46">
        <v>86</v>
      </c>
      <c r="I15" s="46">
        <v>76</v>
      </c>
      <c r="J15" s="46">
        <v>98</v>
      </c>
      <c r="K15" s="46">
        <v>114</v>
      </c>
      <c r="L15" s="46">
        <v>143</v>
      </c>
      <c r="M15" s="46">
        <v>104</v>
      </c>
      <c r="N15" s="46">
        <v>156</v>
      </c>
      <c r="O15" s="46">
        <v>171</v>
      </c>
      <c r="P15" s="46">
        <v>160</v>
      </c>
      <c r="Q15" s="46">
        <v>186</v>
      </c>
      <c r="R15" s="46">
        <v>227</v>
      </c>
      <c r="S15" s="46">
        <v>216</v>
      </c>
      <c r="T15" s="46">
        <v>143</v>
      </c>
      <c r="U15" s="46">
        <v>262</v>
      </c>
      <c r="V15" s="46">
        <v>267</v>
      </c>
      <c r="W15" s="46">
        <v>314</v>
      </c>
      <c r="X15" s="46">
        <f t="shared" si="0"/>
        <v>255</v>
      </c>
      <c r="Y15" s="46">
        <f t="shared" si="1"/>
        <v>349</v>
      </c>
      <c r="Z15" s="46">
        <f t="shared" si="2"/>
        <v>517</v>
      </c>
      <c r="AA15" s="46">
        <f t="shared" si="3"/>
        <v>744</v>
      </c>
      <c r="AB15" s="46">
        <f t="shared" si="4"/>
        <v>888</v>
      </c>
    </row>
    <row r="16" spans="2:28" ht="17.100000000000001" customHeight="1" thickBot="1" x14ac:dyDescent="0.25">
      <c r="B16" s="66" t="s">
        <v>24</v>
      </c>
      <c r="C16" s="46">
        <v>2</v>
      </c>
      <c r="D16" s="46">
        <v>3</v>
      </c>
      <c r="E16" s="46">
        <v>1</v>
      </c>
      <c r="F16" s="46">
        <v>1</v>
      </c>
      <c r="G16" s="46">
        <v>6</v>
      </c>
      <c r="H16" s="46">
        <v>4</v>
      </c>
      <c r="I16" s="46">
        <v>5</v>
      </c>
      <c r="J16" s="46">
        <v>2</v>
      </c>
      <c r="K16" s="46">
        <v>6</v>
      </c>
      <c r="L16" s="46">
        <v>8</v>
      </c>
      <c r="M16" s="46">
        <v>7</v>
      </c>
      <c r="N16" s="46">
        <v>5</v>
      </c>
      <c r="O16" s="46">
        <v>9</v>
      </c>
      <c r="P16" s="46">
        <v>18</v>
      </c>
      <c r="Q16" s="46">
        <v>14</v>
      </c>
      <c r="R16" s="46">
        <v>12</v>
      </c>
      <c r="S16" s="46">
        <v>21</v>
      </c>
      <c r="T16" s="46">
        <v>11</v>
      </c>
      <c r="U16" s="46">
        <v>22</v>
      </c>
      <c r="V16" s="46">
        <v>23</v>
      </c>
      <c r="W16" s="46">
        <v>33</v>
      </c>
      <c r="X16" s="46">
        <f t="shared" si="0"/>
        <v>7</v>
      </c>
      <c r="Y16" s="46">
        <f t="shared" si="1"/>
        <v>17</v>
      </c>
      <c r="Z16" s="46">
        <f t="shared" si="2"/>
        <v>26</v>
      </c>
      <c r="AA16" s="46">
        <f t="shared" si="3"/>
        <v>53</v>
      </c>
      <c r="AB16" s="46">
        <f t="shared" si="4"/>
        <v>77</v>
      </c>
    </row>
    <row r="17" spans="2:28" ht="17.100000000000001" customHeight="1" thickBot="1" x14ac:dyDescent="0.25">
      <c r="B17" s="66" t="s">
        <v>10</v>
      </c>
      <c r="C17" s="46">
        <v>7</v>
      </c>
      <c r="D17" s="46">
        <v>6</v>
      </c>
      <c r="E17" s="46">
        <v>13</v>
      </c>
      <c r="F17" s="46">
        <v>14</v>
      </c>
      <c r="G17" s="46">
        <v>18</v>
      </c>
      <c r="H17" s="46">
        <v>17</v>
      </c>
      <c r="I17" s="46">
        <v>10</v>
      </c>
      <c r="J17" s="46">
        <v>18</v>
      </c>
      <c r="K17" s="46">
        <v>15</v>
      </c>
      <c r="L17" s="46">
        <v>28</v>
      </c>
      <c r="M17" s="46">
        <v>39</v>
      </c>
      <c r="N17" s="46">
        <v>31</v>
      </c>
      <c r="O17" s="46">
        <v>47</v>
      </c>
      <c r="P17" s="46">
        <v>46</v>
      </c>
      <c r="Q17" s="46">
        <v>50</v>
      </c>
      <c r="R17" s="46">
        <v>84</v>
      </c>
      <c r="S17" s="46">
        <v>81</v>
      </c>
      <c r="T17" s="46">
        <v>38</v>
      </c>
      <c r="U17" s="46">
        <v>82</v>
      </c>
      <c r="V17" s="46">
        <v>100</v>
      </c>
      <c r="W17" s="46">
        <v>86</v>
      </c>
      <c r="X17" s="46">
        <f t="shared" si="0"/>
        <v>40</v>
      </c>
      <c r="Y17" s="46">
        <f t="shared" si="1"/>
        <v>63</v>
      </c>
      <c r="Z17" s="46">
        <f t="shared" si="2"/>
        <v>113</v>
      </c>
      <c r="AA17" s="46">
        <f t="shared" si="3"/>
        <v>227</v>
      </c>
      <c r="AB17" s="46">
        <f t="shared" si="4"/>
        <v>301</v>
      </c>
    </row>
    <row r="18" spans="2:28" ht="17.100000000000001" customHeight="1" thickBot="1" x14ac:dyDescent="0.25">
      <c r="B18" s="66" t="s">
        <v>297</v>
      </c>
      <c r="C18" s="46">
        <v>61</v>
      </c>
      <c r="D18" s="46">
        <v>59</v>
      </c>
      <c r="E18" s="46">
        <v>74</v>
      </c>
      <c r="F18" s="46">
        <v>74</v>
      </c>
      <c r="G18" s="46">
        <v>73</v>
      </c>
      <c r="H18" s="46">
        <v>75</v>
      </c>
      <c r="I18" s="46">
        <v>70</v>
      </c>
      <c r="J18" s="46">
        <v>61</v>
      </c>
      <c r="K18" s="46">
        <v>102</v>
      </c>
      <c r="L18" s="46">
        <v>139</v>
      </c>
      <c r="M18" s="46">
        <v>97</v>
      </c>
      <c r="N18" s="46">
        <v>140</v>
      </c>
      <c r="O18" s="46">
        <v>163</v>
      </c>
      <c r="P18" s="46">
        <v>208</v>
      </c>
      <c r="Q18" s="46">
        <v>186</v>
      </c>
      <c r="R18" s="46">
        <v>231</v>
      </c>
      <c r="S18" s="46">
        <v>191</v>
      </c>
      <c r="T18" s="46">
        <v>143</v>
      </c>
      <c r="U18" s="46">
        <v>274</v>
      </c>
      <c r="V18" s="46">
        <v>320</v>
      </c>
      <c r="W18" s="46">
        <v>386</v>
      </c>
      <c r="X18" s="46">
        <f t="shared" si="0"/>
        <v>268</v>
      </c>
      <c r="Y18" s="46">
        <f t="shared" si="1"/>
        <v>279</v>
      </c>
      <c r="Z18" s="46">
        <f t="shared" si="2"/>
        <v>478</v>
      </c>
      <c r="AA18" s="46">
        <f t="shared" si="3"/>
        <v>788</v>
      </c>
      <c r="AB18" s="46">
        <f t="shared" si="4"/>
        <v>928</v>
      </c>
    </row>
    <row r="19" spans="2:28" ht="17.100000000000001" customHeight="1" thickBot="1" x14ac:dyDescent="0.25">
      <c r="B19" s="66" t="s">
        <v>298</v>
      </c>
      <c r="C19" s="46">
        <v>9</v>
      </c>
      <c r="D19" s="46">
        <v>12</v>
      </c>
      <c r="E19" s="46">
        <v>7</v>
      </c>
      <c r="F19" s="46">
        <v>18</v>
      </c>
      <c r="G19" s="46">
        <v>14</v>
      </c>
      <c r="H19" s="46">
        <v>23</v>
      </c>
      <c r="I19" s="46">
        <v>13</v>
      </c>
      <c r="J19" s="46">
        <v>23</v>
      </c>
      <c r="K19" s="46">
        <v>30</v>
      </c>
      <c r="L19" s="46">
        <v>33</v>
      </c>
      <c r="M19" s="46">
        <v>21</v>
      </c>
      <c r="N19" s="46">
        <v>21</v>
      </c>
      <c r="O19" s="46">
        <v>45</v>
      </c>
      <c r="P19" s="46">
        <v>52</v>
      </c>
      <c r="Q19" s="46">
        <v>51</v>
      </c>
      <c r="R19" s="46">
        <v>55</v>
      </c>
      <c r="S19" s="46">
        <v>58</v>
      </c>
      <c r="T19" s="46">
        <v>41</v>
      </c>
      <c r="U19" s="46">
        <v>67</v>
      </c>
      <c r="V19" s="46">
        <v>85</v>
      </c>
      <c r="W19" s="46">
        <v>65</v>
      </c>
      <c r="X19" s="46">
        <f t="shared" si="0"/>
        <v>46</v>
      </c>
      <c r="Y19" s="46">
        <f t="shared" si="1"/>
        <v>73</v>
      </c>
      <c r="Z19" s="46">
        <f t="shared" si="2"/>
        <v>105</v>
      </c>
      <c r="AA19" s="46">
        <f t="shared" si="3"/>
        <v>203</v>
      </c>
      <c r="AB19" s="46">
        <f t="shared" si="4"/>
        <v>251</v>
      </c>
    </row>
    <row r="20" spans="2:28" ht="17.100000000000001" customHeight="1" thickBot="1" x14ac:dyDescent="0.25">
      <c r="B20" s="66" t="s">
        <v>299</v>
      </c>
      <c r="C20" s="46">
        <v>1</v>
      </c>
      <c r="D20" s="46">
        <v>2</v>
      </c>
      <c r="E20" s="46">
        <v>0</v>
      </c>
      <c r="F20" s="46">
        <v>2</v>
      </c>
      <c r="G20" s="46">
        <v>7</v>
      </c>
      <c r="H20" s="46">
        <v>3</v>
      </c>
      <c r="I20" s="46">
        <v>9</v>
      </c>
      <c r="J20" s="46">
        <v>3</v>
      </c>
      <c r="K20" s="46">
        <v>5</v>
      </c>
      <c r="L20" s="46">
        <v>7</v>
      </c>
      <c r="M20" s="46">
        <v>5</v>
      </c>
      <c r="N20" s="46">
        <v>7</v>
      </c>
      <c r="O20" s="46">
        <v>13</v>
      </c>
      <c r="P20" s="46">
        <v>5</v>
      </c>
      <c r="Q20" s="46">
        <v>8</v>
      </c>
      <c r="R20" s="46">
        <v>11</v>
      </c>
      <c r="S20" s="46">
        <v>11</v>
      </c>
      <c r="T20" s="46">
        <v>16</v>
      </c>
      <c r="U20" s="46">
        <v>12</v>
      </c>
      <c r="V20" s="46">
        <v>5</v>
      </c>
      <c r="W20" s="46">
        <v>18</v>
      </c>
      <c r="X20" s="46">
        <f t="shared" si="0"/>
        <v>5</v>
      </c>
      <c r="Y20" s="46">
        <f t="shared" si="1"/>
        <v>22</v>
      </c>
      <c r="Z20" s="46">
        <f t="shared" si="2"/>
        <v>24</v>
      </c>
      <c r="AA20" s="46">
        <f t="shared" si="3"/>
        <v>37</v>
      </c>
      <c r="AB20" s="46">
        <f t="shared" si="4"/>
        <v>44</v>
      </c>
    </row>
    <row r="21" spans="2:28" ht="17.100000000000001" customHeight="1" thickBot="1" x14ac:dyDescent="0.25">
      <c r="B21" s="66" t="s">
        <v>58</v>
      </c>
      <c r="C21" s="46">
        <v>8</v>
      </c>
      <c r="D21" s="46">
        <v>11</v>
      </c>
      <c r="E21" s="46">
        <v>6</v>
      </c>
      <c r="F21" s="46">
        <v>12</v>
      </c>
      <c r="G21" s="46">
        <v>11</v>
      </c>
      <c r="H21" s="46">
        <v>6</v>
      </c>
      <c r="I21" s="46">
        <v>9</v>
      </c>
      <c r="J21" s="46">
        <v>11</v>
      </c>
      <c r="K21" s="46">
        <v>17</v>
      </c>
      <c r="L21" s="46">
        <v>13</v>
      </c>
      <c r="M21" s="46">
        <v>11</v>
      </c>
      <c r="N21" s="46">
        <v>13</v>
      </c>
      <c r="O21" s="46">
        <v>16</v>
      </c>
      <c r="P21" s="46">
        <v>18</v>
      </c>
      <c r="Q21" s="46">
        <v>23</v>
      </c>
      <c r="R21" s="46">
        <v>32</v>
      </c>
      <c r="S21" s="46">
        <v>28</v>
      </c>
      <c r="T21" s="46">
        <v>18</v>
      </c>
      <c r="U21" s="46">
        <v>44</v>
      </c>
      <c r="V21" s="46">
        <v>38</v>
      </c>
      <c r="W21" s="46">
        <v>40</v>
      </c>
      <c r="X21" s="46">
        <f t="shared" si="0"/>
        <v>37</v>
      </c>
      <c r="Y21" s="46">
        <f t="shared" si="1"/>
        <v>37</v>
      </c>
      <c r="Z21" s="46">
        <f t="shared" si="2"/>
        <v>54</v>
      </c>
      <c r="AA21" s="46">
        <f t="shared" si="3"/>
        <v>89</v>
      </c>
      <c r="AB21" s="46">
        <f t="shared" si="4"/>
        <v>128</v>
      </c>
    </row>
    <row r="22" spans="2:28" ht="17.100000000000001" customHeight="1" thickBot="1" x14ac:dyDescent="0.25">
      <c r="B22" s="66" t="s">
        <v>11</v>
      </c>
      <c r="C22" s="46">
        <v>0</v>
      </c>
      <c r="D22" s="46">
        <v>0</v>
      </c>
      <c r="E22" s="46">
        <v>0</v>
      </c>
      <c r="F22" s="46">
        <v>0</v>
      </c>
      <c r="G22" s="46">
        <v>0</v>
      </c>
      <c r="H22" s="46">
        <v>0</v>
      </c>
      <c r="I22" s="46">
        <v>0</v>
      </c>
      <c r="J22" s="46">
        <v>0</v>
      </c>
      <c r="K22" s="46">
        <v>1</v>
      </c>
      <c r="L22" s="46">
        <v>0</v>
      </c>
      <c r="M22" s="46">
        <v>0</v>
      </c>
      <c r="N22" s="46">
        <v>0</v>
      </c>
      <c r="O22" s="46">
        <v>1</v>
      </c>
      <c r="P22" s="46">
        <v>1</v>
      </c>
      <c r="Q22" s="46">
        <v>0</v>
      </c>
      <c r="R22" s="46">
        <v>2</v>
      </c>
      <c r="S22" s="46">
        <v>2</v>
      </c>
      <c r="T22" s="46">
        <v>1</v>
      </c>
      <c r="U22" s="46">
        <v>4</v>
      </c>
      <c r="V22" s="46">
        <v>3</v>
      </c>
      <c r="W22" s="46">
        <v>3</v>
      </c>
      <c r="X22" s="46">
        <f t="shared" si="0"/>
        <v>0</v>
      </c>
      <c r="Y22" s="46">
        <f t="shared" si="1"/>
        <v>0</v>
      </c>
      <c r="Z22" s="46">
        <f t="shared" si="2"/>
        <v>1</v>
      </c>
      <c r="AA22" s="46">
        <f t="shared" si="3"/>
        <v>4</v>
      </c>
      <c r="AB22" s="46">
        <f t="shared" si="4"/>
        <v>10</v>
      </c>
    </row>
    <row r="23" spans="2:28" ht="17.100000000000001" customHeight="1" thickBot="1" x14ac:dyDescent="0.25">
      <c r="B23" s="68" t="s">
        <v>25</v>
      </c>
      <c r="C23" s="69">
        <v>393</v>
      </c>
      <c r="D23" s="69">
        <f t="shared" ref="D23:I23" si="5">SUM(D6:D22)</f>
        <v>358</v>
      </c>
      <c r="E23" s="69">
        <f t="shared" si="5"/>
        <v>335</v>
      </c>
      <c r="F23" s="73">
        <f t="shared" si="5"/>
        <v>493</v>
      </c>
      <c r="G23" s="69">
        <f t="shared" si="5"/>
        <v>566</v>
      </c>
      <c r="H23" s="69">
        <f t="shared" si="5"/>
        <v>580</v>
      </c>
      <c r="I23" s="69">
        <f t="shared" si="5"/>
        <v>487</v>
      </c>
      <c r="J23" s="73">
        <f t="shared" ref="J23:O23" si="6">SUM(J6:J22)</f>
        <v>604</v>
      </c>
      <c r="K23" s="69">
        <f t="shared" si="6"/>
        <v>732</v>
      </c>
      <c r="L23" s="69">
        <f t="shared" si="6"/>
        <v>859</v>
      </c>
      <c r="M23" s="69">
        <f t="shared" si="6"/>
        <v>730</v>
      </c>
      <c r="N23" s="73">
        <f t="shared" si="6"/>
        <v>952</v>
      </c>
      <c r="O23" s="69">
        <f t="shared" si="6"/>
        <v>1113</v>
      </c>
      <c r="P23" s="69">
        <f t="shared" ref="P23:U23" si="7">SUM(P6:P22)</f>
        <v>1254</v>
      </c>
      <c r="Q23" s="69">
        <f t="shared" si="7"/>
        <v>1143</v>
      </c>
      <c r="R23" s="69">
        <f t="shared" si="7"/>
        <v>1576</v>
      </c>
      <c r="S23" s="69">
        <f t="shared" si="7"/>
        <v>1568</v>
      </c>
      <c r="T23" s="69">
        <f t="shared" si="7"/>
        <v>1176</v>
      </c>
      <c r="U23" s="69">
        <f t="shared" si="7"/>
        <v>1868</v>
      </c>
      <c r="V23" s="69">
        <f>SUM(V6:V22)</f>
        <v>2262</v>
      </c>
      <c r="W23" s="69">
        <f>SUM(W6:W22)</f>
        <v>2531</v>
      </c>
      <c r="X23" s="69">
        <f t="shared" si="0"/>
        <v>1579</v>
      </c>
      <c r="Y23" s="69">
        <f t="shared" si="1"/>
        <v>2237</v>
      </c>
      <c r="Z23" s="69">
        <f t="shared" si="2"/>
        <v>3273</v>
      </c>
      <c r="AA23" s="69">
        <f t="shared" si="3"/>
        <v>5086</v>
      </c>
      <c r="AB23" s="69">
        <f t="shared" si="4"/>
        <v>6874</v>
      </c>
    </row>
    <row r="24" spans="2:28" ht="33" customHeight="1" x14ac:dyDescent="0.2">
      <c r="C24" s="25"/>
      <c r="G24" s="25"/>
    </row>
    <row r="25" spans="2:28" ht="48" customHeight="1" x14ac:dyDescent="0.2">
      <c r="B25" s="70"/>
      <c r="C25" s="70"/>
      <c r="D25" s="70"/>
      <c r="E25" s="70"/>
      <c r="F25" s="77"/>
      <c r="G25" s="77"/>
    </row>
    <row r="26" spans="2:28" ht="15.75" customHeight="1" x14ac:dyDescent="0.2"/>
    <row r="27" spans="2:28" s="71" customFormat="1" ht="39" customHeight="1" x14ac:dyDescent="0.2">
      <c r="C27" s="45" t="s">
        <v>168</v>
      </c>
      <c r="D27" s="45" t="s">
        <v>170</v>
      </c>
      <c r="E27" s="45" t="s">
        <v>173</v>
      </c>
      <c r="F27" s="75" t="s">
        <v>175</v>
      </c>
      <c r="G27" s="45" t="s">
        <v>191</v>
      </c>
      <c r="H27" s="45" t="s">
        <v>198</v>
      </c>
      <c r="I27" s="45" t="s">
        <v>210</v>
      </c>
      <c r="J27" s="75" t="s">
        <v>241</v>
      </c>
      <c r="K27" s="45" t="s">
        <v>264</v>
      </c>
      <c r="L27" s="45" t="s">
        <v>266</v>
      </c>
      <c r="M27" s="45" t="s">
        <v>274</v>
      </c>
      <c r="N27" s="75" t="s">
        <v>283</v>
      </c>
      <c r="O27" s="45" t="s">
        <v>306</v>
      </c>
      <c r="P27" s="45" t="s">
        <v>313</v>
      </c>
      <c r="Q27" s="45" t="s">
        <v>315</v>
      </c>
      <c r="R27" s="75" t="s">
        <v>323</v>
      </c>
      <c r="S27" s="45" t="s">
        <v>339</v>
      </c>
      <c r="T27" s="45" t="s">
        <v>176</v>
      </c>
      <c r="U27" s="45" t="s">
        <v>242</v>
      </c>
      <c r="V27" s="45" t="s">
        <v>284</v>
      </c>
      <c r="W27" s="45" t="s">
        <v>324</v>
      </c>
    </row>
    <row r="28" spans="2:28" ht="17.100000000000001" customHeight="1" thickBot="1" x14ac:dyDescent="0.25">
      <c r="B28" s="66" t="s">
        <v>59</v>
      </c>
      <c r="C28" s="42">
        <f>+(G6-C6)/C6</f>
        <v>0.30769230769230771</v>
      </c>
      <c r="D28" s="42">
        <f t="shared" ref="D28:S44" si="8">+(H6-D6)/D6</f>
        <v>0.4</v>
      </c>
      <c r="E28" s="42">
        <f t="shared" si="8"/>
        <v>1.2352941176470589</v>
      </c>
      <c r="F28" s="42">
        <f t="shared" si="8"/>
        <v>0.43181818181818182</v>
      </c>
      <c r="G28" s="42">
        <f t="shared" si="8"/>
        <v>0.37254901960784315</v>
      </c>
      <c r="H28" s="42">
        <f t="shared" si="8"/>
        <v>0.48214285714285715</v>
      </c>
      <c r="I28" s="42">
        <f t="shared" si="8"/>
        <v>0.11842105263157894</v>
      </c>
      <c r="J28" s="42">
        <f t="shared" si="8"/>
        <v>0.87301587301587302</v>
      </c>
      <c r="K28" s="42">
        <f t="shared" si="8"/>
        <v>0.95714285714285718</v>
      </c>
      <c r="L28" s="42">
        <f t="shared" si="8"/>
        <v>0.97590361445783136</v>
      </c>
      <c r="M28" s="42">
        <f t="shared" si="8"/>
        <v>0.41176470588235292</v>
      </c>
      <c r="N28" s="42">
        <f t="shared" si="8"/>
        <v>0.48305084745762711</v>
      </c>
      <c r="O28" s="42">
        <f t="shared" si="8"/>
        <v>0.35766423357664234</v>
      </c>
      <c r="P28" s="42">
        <f t="shared" si="8"/>
        <v>-0.15853658536585366</v>
      </c>
      <c r="Q28" s="42">
        <f t="shared" si="8"/>
        <v>1.1166666666666667</v>
      </c>
      <c r="R28" s="42">
        <f t="shared" si="8"/>
        <v>0.74857142857142855</v>
      </c>
      <c r="S28" s="42">
        <f t="shared" si="8"/>
        <v>0.94623655913978499</v>
      </c>
      <c r="T28" s="42">
        <f>+(Y6-X6)/X6</f>
        <v>0.56687898089171973</v>
      </c>
      <c r="U28" s="42">
        <f>+(Z6-Y6)/Y6</f>
        <v>0.44715447154471544</v>
      </c>
      <c r="V28" s="42">
        <f>+(AA6-Z6)/Z6</f>
        <v>0.6741573033707865</v>
      </c>
      <c r="W28" s="42">
        <f>+(AB6-AA6)/AA6</f>
        <v>0.48322147651006714</v>
      </c>
    </row>
    <row r="29" spans="2:28" ht="17.100000000000001" customHeight="1" thickBot="1" x14ac:dyDescent="0.25">
      <c r="B29" s="66" t="s">
        <v>60</v>
      </c>
      <c r="C29" s="42">
        <f t="shared" ref="C29:C43" si="9">+(G7-C7)/C7</f>
        <v>0.8571428571428571</v>
      </c>
      <c r="D29" s="42">
        <f t="shared" si="8"/>
        <v>1.9166666666666667</v>
      </c>
      <c r="E29" s="42">
        <f t="shared" si="8"/>
        <v>0.31578947368421051</v>
      </c>
      <c r="F29" s="42">
        <f t="shared" si="8"/>
        <v>0</v>
      </c>
      <c r="G29" s="42">
        <f t="shared" si="8"/>
        <v>0</v>
      </c>
      <c r="H29" s="42">
        <f t="shared" si="8"/>
        <v>-0.25714285714285712</v>
      </c>
      <c r="I29" s="42">
        <f t="shared" si="8"/>
        <v>0.08</v>
      </c>
      <c r="J29" s="42">
        <f t="shared" si="8"/>
        <v>0.125</v>
      </c>
      <c r="K29" s="42">
        <f t="shared" si="8"/>
        <v>0.26923076923076922</v>
      </c>
      <c r="L29" s="42">
        <f t="shared" si="8"/>
        <v>0.69230769230769229</v>
      </c>
      <c r="M29" s="42">
        <f t="shared" si="8"/>
        <v>1.037037037037037</v>
      </c>
      <c r="N29" s="42">
        <f t="shared" si="8"/>
        <v>0.88888888888888884</v>
      </c>
      <c r="O29" s="42">
        <f t="shared" si="8"/>
        <v>0.66666666666666663</v>
      </c>
      <c r="P29" s="42">
        <f t="shared" si="8"/>
        <v>-0.29545454545454547</v>
      </c>
      <c r="Q29" s="42">
        <f t="shared" si="8"/>
        <v>5.4545454545454543E-2</v>
      </c>
      <c r="R29" s="42">
        <f t="shared" si="8"/>
        <v>1.1764705882352942</v>
      </c>
      <c r="S29" s="42">
        <f t="shared" si="8"/>
        <v>0.70909090909090911</v>
      </c>
      <c r="T29" s="42">
        <f t="shared" ref="T29:U43" si="10">+(Y7-X7)/X7</f>
        <v>0.59420289855072461</v>
      </c>
      <c r="U29" s="42">
        <f t="shared" si="10"/>
        <v>-3.6363636363636362E-2</v>
      </c>
      <c r="V29" s="42">
        <f t="shared" ref="V29:V45" si="11">+(AA7-Z7)/Z7</f>
        <v>0.72641509433962259</v>
      </c>
      <c r="W29" s="42">
        <f t="shared" ref="W29:W45" si="12">+(AB7-AA7)/AA7</f>
        <v>0.39344262295081966</v>
      </c>
    </row>
    <row r="30" spans="2:28" ht="17.100000000000001" customHeight="1" thickBot="1" x14ac:dyDescent="0.25">
      <c r="B30" s="66" t="s">
        <v>296</v>
      </c>
      <c r="C30" s="42">
        <f t="shared" si="9"/>
        <v>0.75</v>
      </c>
      <c r="D30" s="42">
        <f t="shared" si="8"/>
        <v>1.1666666666666667</v>
      </c>
      <c r="E30" s="42">
        <f t="shared" si="8"/>
        <v>1.5</v>
      </c>
      <c r="F30" s="42">
        <f t="shared" si="8"/>
        <v>0.8571428571428571</v>
      </c>
      <c r="G30" s="42">
        <f t="shared" si="8"/>
        <v>0.42857142857142855</v>
      </c>
      <c r="H30" s="42">
        <f t="shared" si="8"/>
        <v>-7.6923076923076927E-2</v>
      </c>
      <c r="I30" s="42">
        <f t="shared" si="8"/>
        <v>0.5</v>
      </c>
      <c r="J30" s="42">
        <f t="shared" si="8"/>
        <v>7.6923076923076927E-2</v>
      </c>
      <c r="K30" s="42">
        <f t="shared" si="8"/>
        <v>0.6</v>
      </c>
      <c r="L30" s="42">
        <f t="shared" si="8"/>
        <v>0.5</v>
      </c>
      <c r="M30" s="42">
        <f t="shared" si="8"/>
        <v>0.6</v>
      </c>
      <c r="N30" s="42">
        <f t="shared" si="8"/>
        <v>2.5714285714285716</v>
      </c>
      <c r="O30" s="42">
        <f t="shared" si="8"/>
        <v>2.0625</v>
      </c>
      <c r="P30" s="42">
        <f t="shared" si="8"/>
        <v>0.3888888888888889</v>
      </c>
      <c r="Q30" s="42">
        <f t="shared" si="8"/>
        <v>0.95833333333333337</v>
      </c>
      <c r="R30" s="42">
        <f t="shared" si="8"/>
        <v>0.26</v>
      </c>
      <c r="S30" s="42">
        <f t="shared" si="8"/>
        <v>0.20408163265306123</v>
      </c>
      <c r="T30" s="42">
        <f t="shared" si="10"/>
        <v>1.0476190476190477</v>
      </c>
      <c r="U30" s="42">
        <f t="shared" si="10"/>
        <v>0.18604651162790697</v>
      </c>
      <c r="V30" s="42">
        <f t="shared" si="11"/>
        <v>1.1176470588235294</v>
      </c>
      <c r="W30" s="42">
        <f t="shared" si="12"/>
        <v>0.70370370370370372</v>
      </c>
    </row>
    <row r="31" spans="2:28" ht="17.100000000000001" customHeight="1" thickBot="1" x14ac:dyDescent="0.25">
      <c r="B31" s="66" t="s">
        <v>54</v>
      </c>
      <c r="C31" s="42">
        <f t="shared" si="9"/>
        <v>-0.54545454545454541</v>
      </c>
      <c r="D31" s="42">
        <f t="shared" si="8"/>
        <v>-9.0909090909090912E-2</v>
      </c>
      <c r="E31" s="42">
        <f t="shared" si="8"/>
        <v>3.5</v>
      </c>
      <c r="F31" s="42">
        <f t="shared" si="8"/>
        <v>-0.16666666666666666</v>
      </c>
      <c r="G31" s="42">
        <f t="shared" si="8"/>
        <v>0.6</v>
      </c>
      <c r="H31" s="42">
        <f t="shared" si="8"/>
        <v>1.3</v>
      </c>
      <c r="I31" s="42">
        <f t="shared" si="8"/>
        <v>1.1111111111111112</v>
      </c>
      <c r="J31" s="42">
        <f t="shared" si="8"/>
        <v>0.6</v>
      </c>
      <c r="K31" s="42">
        <f t="shared" si="8"/>
        <v>0.5</v>
      </c>
      <c r="L31" s="42">
        <f t="shared" si="8"/>
        <v>-4.3478260869565216E-2</v>
      </c>
      <c r="M31" s="42">
        <f t="shared" si="8"/>
        <v>5.2631578947368418E-2</v>
      </c>
      <c r="N31" s="42">
        <f t="shared" si="8"/>
        <v>1.375</v>
      </c>
      <c r="O31" s="42">
        <f t="shared" si="8"/>
        <v>4.5</v>
      </c>
      <c r="P31" s="42">
        <f t="shared" si="8"/>
        <v>0.45454545454545453</v>
      </c>
      <c r="Q31" s="42">
        <f t="shared" si="8"/>
        <v>1.35</v>
      </c>
      <c r="R31" s="42">
        <f t="shared" si="8"/>
        <v>0.39473684210526316</v>
      </c>
      <c r="S31" s="42">
        <f t="shared" si="8"/>
        <v>6.0606060606060608E-2</v>
      </c>
      <c r="T31" s="42">
        <f t="shared" si="10"/>
        <v>-5.5555555555555552E-2</v>
      </c>
      <c r="U31" s="42">
        <f t="shared" si="10"/>
        <v>0.94117647058823528</v>
      </c>
      <c r="V31" s="42">
        <f t="shared" si="11"/>
        <v>0.39393939393939392</v>
      </c>
      <c r="W31" s="42">
        <f t="shared" si="12"/>
        <v>1.1521739130434783</v>
      </c>
    </row>
    <row r="32" spans="2:28" ht="17.100000000000001" customHeight="1" thickBot="1" x14ac:dyDescent="0.25">
      <c r="B32" s="66" t="s">
        <v>8</v>
      </c>
      <c r="C32" s="42">
        <f t="shared" si="9"/>
        <v>0.22222222222222221</v>
      </c>
      <c r="D32" s="42">
        <f t="shared" si="8"/>
        <v>-0.42857142857142855</v>
      </c>
      <c r="E32" s="42">
        <f t="shared" si="8"/>
        <v>1.6666666666666667</v>
      </c>
      <c r="F32" s="42">
        <f t="shared" si="8"/>
        <v>-0.41666666666666669</v>
      </c>
      <c r="G32" s="42">
        <f t="shared" si="8"/>
        <v>-9.0909090909090912E-2</v>
      </c>
      <c r="H32" s="42">
        <f t="shared" si="8"/>
        <v>3.25</v>
      </c>
      <c r="I32" s="42">
        <f t="shared" si="8"/>
        <v>0.625</v>
      </c>
      <c r="J32" s="42">
        <f t="shared" si="8"/>
        <v>3.2857142857142856</v>
      </c>
      <c r="K32" s="42">
        <f t="shared" si="8"/>
        <v>1.4</v>
      </c>
      <c r="L32" s="42">
        <f t="shared" si="8"/>
        <v>1.2352941176470589</v>
      </c>
      <c r="M32" s="42">
        <f t="shared" si="8"/>
        <v>2</v>
      </c>
      <c r="N32" s="42">
        <f t="shared" si="8"/>
        <v>1.3333333333333333</v>
      </c>
      <c r="O32" s="42">
        <f t="shared" si="8"/>
        <v>2.4166666666666665</v>
      </c>
      <c r="P32" s="42">
        <f t="shared" si="8"/>
        <v>0.84210526315789469</v>
      </c>
      <c r="Q32" s="42">
        <f t="shared" si="8"/>
        <v>1.9743589743589745</v>
      </c>
      <c r="R32" s="42">
        <f t="shared" si="8"/>
        <v>0.52857142857142858</v>
      </c>
      <c r="S32" s="42">
        <f t="shared" si="8"/>
        <v>0.91463414634146345</v>
      </c>
      <c r="T32" s="42">
        <f t="shared" si="10"/>
        <v>-3.2258064516129031E-2</v>
      </c>
      <c r="U32" s="42">
        <f t="shared" si="10"/>
        <v>1.3333333333333333</v>
      </c>
      <c r="V32" s="42">
        <f t="shared" si="11"/>
        <v>1.4428571428571428</v>
      </c>
      <c r="W32" s="42">
        <f t="shared" si="12"/>
        <v>1.1929824561403508</v>
      </c>
    </row>
    <row r="33" spans="2:23" ht="17.100000000000001" customHeight="1" thickBot="1" x14ac:dyDescent="0.25">
      <c r="B33" s="66" t="s">
        <v>9</v>
      </c>
      <c r="C33" s="42">
        <f t="shared" si="9"/>
        <v>0.66666666666666663</v>
      </c>
      <c r="D33" s="42">
        <f t="shared" si="8"/>
        <v>-0.2</v>
      </c>
      <c r="E33" s="42">
        <f t="shared" si="8"/>
        <v>-0.5</v>
      </c>
      <c r="F33" s="42">
        <f t="shared" si="8"/>
        <v>2</v>
      </c>
      <c r="G33" s="42">
        <f t="shared" si="8"/>
        <v>-0.2</v>
      </c>
      <c r="H33" s="42">
        <f t="shared" si="8"/>
        <v>1.5</v>
      </c>
      <c r="I33" s="42">
        <f t="shared" si="8"/>
        <v>-0.5</v>
      </c>
      <c r="J33" s="42">
        <f t="shared" si="8"/>
        <v>0.33333333333333331</v>
      </c>
      <c r="K33" s="42">
        <f t="shared" si="8"/>
        <v>0.5</v>
      </c>
      <c r="L33" s="42">
        <f t="shared" si="8"/>
        <v>-0.2</v>
      </c>
      <c r="M33" s="42">
        <f t="shared" si="8"/>
        <v>6</v>
      </c>
      <c r="N33" s="42">
        <f t="shared" si="8"/>
        <v>2.5</v>
      </c>
      <c r="O33" s="42">
        <f t="shared" si="8"/>
        <v>1.5</v>
      </c>
      <c r="P33" s="42">
        <f t="shared" si="8"/>
        <v>0.375</v>
      </c>
      <c r="Q33" s="42">
        <f t="shared" si="8"/>
        <v>2.1428571428571428</v>
      </c>
      <c r="R33" s="42">
        <f t="shared" si="8"/>
        <v>0</v>
      </c>
      <c r="S33" s="42">
        <f t="shared" si="8"/>
        <v>-0.53333333333333333</v>
      </c>
      <c r="T33" s="42">
        <f t="shared" si="10"/>
        <v>7.6923076923076927E-2</v>
      </c>
      <c r="U33" s="42">
        <f t="shared" si="10"/>
        <v>0.35714285714285715</v>
      </c>
      <c r="V33" s="42">
        <f t="shared" si="11"/>
        <v>0.84210526315789469</v>
      </c>
      <c r="W33" s="42">
        <f t="shared" si="12"/>
        <v>0.77142857142857146</v>
      </c>
    </row>
    <row r="34" spans="2:23" ht="17.100000000000001" customHeight="1" thickBot="1" x14ac:dyDescent="0.25">
      <c r="B34" s="66" t="s">
        <v>61</v>
      </c>
      <c r="C34" s="42">
        <f t="shared" si="9"/>
        <v>-0.18181818181818182</v>
      </c>
      <c r="D34" s="42">
        <f t="shared" si="8"/>
        <v>2.2000000000000002</v>
      </c>
      <c r="E34" s="42">
        <f t="shared" si="8"/>
        <v>1</v>
      </c>
      <c r="F34" s="42">
        <f t="shared" si="8"/>
        <v>3</v>
      </c>
      <c r="G34" s="42">
        <f t="shared" si="8"/>
        <v>-0.27777777777777779</v>
      </c>
      <c r="H34" s="42">
        <f t="shared" si="8"/>
        <v>0</v>
      </c>
      <c r="I34" s="42">
        <f t="shared" si="8"/>
        <v>0.58333333333333337</v>
      </c>
      <c r="J34" s="42">
        <f t="shared" si="8"/>
        <v>-8.3333333333333329E-2</v>
      </c>
      <c r="K34" s="42">
        <f t="shared" si="8"/>
        <v>0.53846153846153844</v>
      </c>
      <c r="L34" s="42">
        <f t="shared" si="8"/>
        <v>1.0625</v>
      </c>
      <c r="M34" s="42">
        <f t="shared" si="8"/>
        <v>0.26315789473684209</v>
      </c>
      <c r="N34" s="42">
        <f t="shared" si="8"/>
        <v>1.1363636363636365</v>
      </c>
      <c r="O34" s="42">
        <f t="shared" si="8"/>
        <v>0.45</v>
      </c>
      <c r="P34" s="42">
        <f t="shared" si="8"/>
        <v>-3.0303030303030304E-2</v>
      </c>
      <c r="Q34" s="42">
        <f t="shared" si="8"/>
        <v>0.95833333333333337</v>
      </c>
      <c r="R34" s="42">
        <f t="shared" si="8"/>
        <v>0.51063829787234039</v>
      </c>
      <c r="S34" s="42">
        <f t="shared" si="8"/>
        <v>1.2758620689655173</v>
      </c>
      <c r="T34" s="42">
        <f t="shared" si="10"/>
        <v>0.79487179487179482</v>
      </c>
      <c r="U34" s="42">
        <f t="shared" si="10"/>
        <v>0</v>
      </c>
      <c r="V34" s="42">
        <f t="shared" si="11"/>
        <v>0.77142857142857146</v>
      </c>
      <c r="W34" s="42">
        <f t="shared" si="12"/>
        <v>0.44354838709677419</v>
      </c>
    </row>
    <row r="35" spans="2:23" ht="17.100000000000001" customHeight="1" thickBot="1" x14ac:dyDescent="0.25">
      <c r="B35" s="66" t="s">
        <v>56</v>
      </c>
      <c r="C35" s="42">
        <f t="shared" si="9"/>
        <v>-0.25</v>
      </c>
      <c r="D35" s="42">
        <f t="shared" si="8"/>
        <v>-0.33333333333333331</v>
      </c>
      <c r="E35" s="42">
        <f t="shared" si="8"/>
        <v>0.2</v>
      </c>
      <c r="F35" s="42">
        <f t="shared" si="8"/>
        <v>0.54545454545454541</v>
      </c>
      <c r="G35" s="42">
        <f t="shared" si="8"/>
        <v>1.6666666666666667</v>
      </c>
      <c r="H35" s="42">
        <f t="shared" si="8"/>
        <v>0.7</v>
      </c>
      <c r="I35" s="42">
        <f t="shared" si="8"/>
        <v>0</v>
      </c>
      <c r="J35" s="42">
        <f t="shared" si="8"/>
        <v>0.52941176470588236</v>
      </c>
      <c r="K35" s="42">
        <f t="shared" si="8"/>
        <v>3.125E-2</v>
      </c>
      <c r="L35" s="42">
        <f t="shared" si="8"/>
        <v>-5.8823529411764705E-2</v>
      </c>
      <c r="M35" s="42">
        <f t="shared" si="8"/>
        <v>0.58333333333333337</v>
      </c>
      <c r="N35" s="42">
        <f t="shared" si="8"/>
        <v>1.1153846153846154</v>
      </c>
      <c r="O35" s="42">
        <f t="shared" si="8"/>
        <v>0.33333333333333331</v>
      </c>
      <c r="P35" s="42">
        <f t="shared" si="8"/>
        <v>1.3125</v>
      </c>
      <c r="Q35" s="42">
        <f t="shared" si="8"/>
        <v>1.6842105263157894</v>
      </c>
      <c r="R35" s="42">
        <f t="shared" si="8"/>
        <v>0.2</v>
      </c>
      <c r="S35" s="42">
        <f t="shared" si="8"/>
        <v>0.90909090909090906</v>
      </c>
      <c r="T35" s="42">
        <f t="shared" si="10"/>
        <v>-1.9230769230769232E-2</v>
      </c>
      <c r="U35" s="42">
        <f t="shared" si="10"/>
        <v>0.70588235294117652</v>
      </c>
      <c r="V35" s="42">
        <f t="shared" si="11"/>
        <v>0.41379310344827586</v>
      </c>
      <c r="W35" s="42">
        <f t="shared" si="12"/>
        <v>0.6097560975609756</v>
      </c>
    </row>
    <row r="36" spans="2:23" ht="17.100000000000001" customHeight="1" thickBot="1" x14ac:dyDescent="0.25">
      <c r="B36" s="66" t="s">
        <v>29</v>
      </c>
      <c r="C36" s="42">
        <f t="shared" si="9"/>
        <v>0.76033057851239672</v>
      </c>
      <c r="D36" s="42">
        <f t="shared" si="8"/>
        <v>0.9464285714285714</v>
      </c>
      <c r="E36" s="42">
        <f t="shared" si="8"/>
        <v>0.36893203883495146</v>
      </c>
      <c r="F36" s="42">
        <f t="shared" si="8"/>
        <v>0.3592814371257485</v>
      </c>
      <c r="G36" s="42">
        <f t="shared" si="8"/>
        <v>0.26291079812206575</v>
      </c>
      <c r="H36" s="42">
        <f t="shared" si="8"/>
        <v>0.30275229357798167</v>
      </c>
      <c r="I36" s="42">
        <f t="shared" si="8"/>
        <v>0.80851063829787229</v>
      </c>
      <c r="J36" s="42">
        <f t="shared" si="8"/>
        <v>0.41850220264317178</v>
      </c>
      <c r="K36" s="42">
        <f t="shared" si="8"/>
        <v>0.36431226765799257</v>
      </c>
      <c r="L36" s="42">
        <f t="shared" si="8"/>
        <v>0.41901408450704225</v>
      </c>
      <c r="M36" s="42">
        <f t="shared" si="8"/>
        <v>0.24313725490196078</v>
      </c>
      <c r="N36" s="42">
        <f t="shared" si="8"/>
        <v>0.3105590062111801</v>
      </c>
      <c r="O36" s="42">
        <f t="shared" si="8"/>
        <v>0.18256130790190736</v>
      </c>
      <c r="P36" s="42">
        <f t="shared" si="8"/>
        <v>-3.4739454094292806E-2</v>
      </c>
      <c r="Q36" s="42">
        <f t="shared" si="8"/>
        <v>0.44794952681388012</v>
      </c>
      <c r="R36" s="42">
        <f t="shared" si="8"/>
        <v>0.49289099526066349</v>
      </c>
      <c r="S36" s="42">
        <f t="shared" si="8"/>
        <v>0.58294930875576034</v>
      </c>
      <c r="T36" s="42">
        <f t="shared" si="10"/>
        <v>0.58846918489065603</v>
      </c>
      <c r="U36" s="42">
        <f t="shared" si="10"/>
        <v>0.41426783479349188</v>
      </c>
      <c r="V36" s="42">
        <f t="shared" si="11"/>
        <v>0.33539823008849556</v>
      </c>
      <c r="W36" s="42">
        <f t="shared" si="12"/>
        <v>0.267064280980782</v>
      </c>
    </row>
    <row r="37" spans="2:23" ht="17.100000000000001" customHeight="1" thickBot="1" x14ac:dyDescent="0.25">
      <c r="B37" s="66" t="s">
        <v>55</v>
      </c>
      <c r="C37" s="42">
        <f t="shared" si="9"/>
        <v>0.34848484848484851</v>
      </c>
      <c r="D37" s="42">
        <f t="shared" si="8"/>
        <v>0.65384615384615385</v>
      </c>
      <c r="E37" s="42">
        <f t="shared" si="8"/>
        <v>0.55102040816326525</v>
      </c>
      <c r="F37" s="42">
        <f t="shared" si="8"/>
        <v>0.11363636363636363</v>
      </c>
      <c r="G37" s="42">
        <f t="shared" si="8"/>
        <v>0.2808988764044944</v>
      </c>
      <c r="H37" s="42">
        <f t="shared" si="8"/>
        <v>0.66279069767441856</v>
      </c>
      <c r="I37" s="42">
        <f t="shared" si="8"/>
        <v>0.36842105263157893</v>
      </c>
      <c r="J37" s="42">
        <f t="shared" si="8"/>
        <v>0.59183673469387754</v>
      </c>
      <c r="K37" s="42">
        <f t="shared" si="8"/>
        <v>0.5</v>
      </c>
      <c r="L37" s="42">
        <f t="shared" si="8"/>
        <v>0.11888111888111888</v>
      </c>
      <c r="M37" s="42">
        <f t="shared" si="8"/>
        <v>0.78846153846153844</v>
      </c>
      <c r="N37" s="42">
        <f t="shared" si="8"/>
        <v>0.45512820512820512</v>
      </c>
      <c r="O37" s="42">
        <f t="shared" si="8"/>
        <v>0.26315789473684209</v>
      </c>
      <c r="P37" s="42">
        <f t="shared" si="8"/>
        <v>-0.10625</v>
      </c>
      <c r="Q37" s="42">
        <f t="shared" si="8"/>
        <v>0.40860215053763443</v>
      </c>
      <c r="R37" s="42">
        <f t="shared" si="8"/>
        <v>0.1762114537444934</v>
      </c>
      <c r="S37" s="42">
        <f t="shared" si="8"/>
        <v>0.45370370370370372</v>
      </c>
      <c r="T37" s="42">
        <f t="shared" si="10"/>
        <v>0.36862745098039218</v>
      </c>
      <c r="U37" s="42">
        <f t="shared" si="10"/>
        <v>0.48137535816618909</v>
      </c>
      <c r="V37" s="42">
        <f t="shared" si="11"/>
        <v>0.43907156673114117</v>
      </c>
      <c r="W37" s="42">
        <f t="shared" si="12"/>
        <v>0.19354838709677419</v>
      </c>
    </row>
    <row r="38" spans="2:23" ht="17.100000000000001" customHeight="1" thickBot="1" x14ac:dyDescent="0.25">
      <c r="B38" s="66" t="s">
        <v>24</v>
      </c>
      <c r="C38" s="42">
        <f t="shared" si="9"/>
        <v>2</v>
      </c>
      <c r="D38" s="42">
        <f t="shared" si="8"/>
        <v>0.33333333333333331</v>
      </c>
      <c r="E38" s="42">
        <f t="shared" si="8"/>
        <v>4</v>
      </c>
      <c r="F38" s="42">
        <f t="shared" si="8"/>
        <v>1</v>
      </c>
      <c r="G38" s="42">
        <f t="shared" si="8"/>
        <v>0</v>
      </c>
      <c r="H38" s="42">
        <f t="shared" si="8"/>
        <v>1</v>
      </c>
      <c r="I38" s="42">
        <f t="shared" si="8"/>
        <v>0.4</v>
      </c>
      <c r="J38" s="42">
        <f t="shared" si="8"/>
        <v>1.5</v>
      </c>
      <c r="K38" s="42">
        <f t="shared" si="8"/>
        <v>0.5</v>
      </c>
      <c r="L38" s="42">
        <f t="shared" si="8"/>
        <v>1.25</v>
      </c>
      <c r="M38" s="42">
        <f t="shared" si="8"/>
        <v>1</v>
      </c>
      <c r="N38" s="42">
        <f t="shared" si="8"/>
        <v>1.4</v>
      </c>
      <c r="O38" s="42">
        <f t="shared" si="8"/>
        <v>1.3333333333333333</v>
      </c>
      <c r="P38" s="42">
        <f t="shared" si="8"/>
        <v>-0.3888888888888889</v>
      </c>
      <c r="Q38" s="42">
        <f t="shared" si="8"/>
        <v>0.5714285714285714</v>
      </c>
      <c r="R38" s="42">
        <f t="shared" si="8"/>
        <v>0.91666666666666663</v>
      </c>
      <c r="S38" s="42">
        <f t="shared" si="8"/>
        <v>0.5714285714285714</v>
      </c>
      <c r="T38" s="42">
        <f t="shared" si="10"/>
        <v>1.4285714285714286</v>
      </c>
      <c r="U38" s="42">
        <f t="shared" si="10"/>
        <v>0.52941176470588236</v>
      </c>
      <c r="V38" s="42">
        <f t="shared" si="11"/>
        <v>1.0384615384615385</v>
      </c>
      <c r="W38" s="42">
        <f t="shared" si="12"/>
        <v>0.45283018867924529</v>
      </c>
    </row>
    <row r="39" spans="2:23" ht="17.100000000000001" customHeight="1" thickBot="1" x14ac:dyDescent="0.25">
      <c r="B39" s="66" t="s">
        <v>10</v>
      </c>
      <c r="C39" s="42">
        <f t="shared" si="9"/>
        <v>1.5714285714285714</v>
      </c>
      <c r="D39" s="42">
        <f t="shared" si="8"/>
        <v>1.8333333333333333</v>
      </c>
      <c r="E39" s="42">
        <f t="shared" si="8"/>
        <v>-0.23076923076923078</v>
      </c>
      <c r="F39" s="42">
        <f t="shared" si="8"/>
        <v>0.2857142857142857</v>
      </c>
      <c r="G39" s="42">
        <f t="shared" si="8"/>
        <v>-0.16666666666666666</v>
      </c>
      <c r="H39" s="42">
        <f t="shared" si="8"/>
        <v>0.6470588235294118</v>
      </c>
      <c r="I39" s="42">
        <f t="shared" si="8"/>
        <v>2.9</v>
      </c>
      <c r="J39" s="42">
        <f t="shared" si="8"/>
        <v>0.72222222222222221</v>
      </c>
      <c r="K39" s="42">
        <f t="shared" si="8"/>
        <v>2.1333333333333333</v>
      </c>
      <c r="L39" s="42">
        <f t="shared" si="8"/>
        <v>0.6428571428571429</v>
      </c>
      <c r="M39" s="42">
        <f t="shared" si="8"/>
        <v>0.28205128205128205</v>
      </c>
      <c r="N39" s="42">
        <f t="shared" si="8"/>
        <v>1.7096774193548387</v>
      </c>
      <c r="O39" s="42">
        <f t="shared" si="8"/>
        <v>0.72340425531914898</v>
      </c>
      <c r="P39" s="42">
        <f t="shared" si="8"/>
        <v>-0.17391304347826086</v>
      </c>
      <c r="Q39" s="42">
        <f t="shared" si="8"/>
        <v>0.64</v>
      </c>
      <c r="R39" s="42">
        <f t="shared" si="8"/>
        <v>0.19047619047619047</v>
      </c>
      <c r="S39" s="42">
        <f t="shared" si="8"/>
        <v>6.1728395061728392E-2</v>
      </c>
      <c r="T39" s="42">
        <f t="shared" si="10"/>
        <v>0.57499999999999996</v>
      </c>
      <c r="U39" s="42">
        <f t="shared" si="10"/>
        <v>0.79365079365079361</v>
      </c>
      <c r="V39" s="42">
        <f t="shared" si="11"/>
        <v>1.0088495575221239</v>
      </c>
      <c r="W39" s="42">
        <f t="shared" si="12"/>
        <v>0.32599118942731276</v>
      </c>
    </row>
    <row r="40" spans="2:23" ht="17.100000000000001" customHeight="1" thickBot="1" x14ac:dyDescent="0.25">
      <c r="B40" s="66" t="s">
        <v>297</v>
      </c>
      <c r="C40" s="42">
        <f t="shared" si="9"/>
        <v>0.19672131147540983</v>
      </c>
      <c r="D40" s="42">
        <f t="shared" si="8"/>
        <v>0.2711864406779661</v>
      </c>
      <c r="E40" s="42">
        <f t="shared" si="8"/>
        <v>-5.4054054054054057E-2</v>
      </c>
      <c r="F40" s="42">
        <f t="shared" si="8"/>
        <v>-0.17567567567567569</v>
      </c>
      <c r="G40" s="42">
        <f t="shared" si="8"/>
        <v>0.39726027397260272</v>
      </c>
      <c r="H40" s="42">
        <f t="shared" si="8"/>
        <v>0.85333333333333339</v>
      </c>
      <c r="I40" s="42">
        <f t="shared" si="8"/>
        <v>0.38571428571428573</v>
      </c>
      <c r="J40" s="42">
        <f t="shared" si="8"/>
        <v>1.2950819672131149</v>
      </c>
      <c r="K40" s="42">
        <f t="shared" si="8"/>
        <v>0.59803921568627449</v>
      </c>
      <c r="L40" s="42">
        <f t="shared" si="8"/>
        <v>0.49640287769784175</v>
      </c>
      <c r="M40" s="42">
        <f t="shared" si="8"/>
        <v>0.91752577319587625</v>
      </c>
      <c r="N40" s="42">
        <f t="shared" si="8"/>
        <v>0.65</v>
      </c>
      <c r="O40" s="42">
        <f t="shared" si="8"/>
        <v>0.17177914110429449</v>
      </c>
      <c r="P40" s="42">
        <f t="shared" si="8"/>
        <v>-0.3125</v>
      </c>
      <c r="Q40" s="42">
        <f t="shared" si="8"/>
        <v>0.4731182795698925</v>
      </c>
      <c r="R40" s="42">
        <f t="shared" si="8"/>
        <v>0.38528138528138528</v>
      </c>
      <c r="S40" s="42">
        <f t="shared" si="8"/>
        <v>1.0209424083769634</v>
      </c>
      <c r="T40" s="42">
        <f t="shared" si="10"/>
        <v>4.1044776119402986E-2</v>
      </c>
      <c r="U40" s="42">
        <f t="shared" si="10"/>
        <v>0.71326164874551967</v>
      </c>
      <c r="V40" s="42">
        <f t="shared" si="11"/>
        <v>0.64853556485355646</v>
      </c>
      <c r="W40" s="42">
        <f t="shared" si="12"/>
        <v>0.17766497461928935</v>
      </c>
    </row>
    <row r="41" spans="2:23" ht="17.100000000000001" customHeight="1" thickBot="1" x14ac:dyDescent="0.25">
      <c r="B41" s="66" t="s">
        <v>298</v>
      </c>
      <c r="C41" s="42">
        <f t="shared" si="9"/>
        <v>0.55555555555555558</v>
      </c>
      <c r="D41" s="42">
        <f t="shared" si="8"/>
        <v>0.91666666666666663</v>
      </c>
      <c r="E41" s="42">
        <f t="shared" si="8"/>
        <v>0.8571428571428571</v>
      </c>
      <c r="F41" s="42">
        <f t="shared" si="8"/>
        <v>0.27777777777777779</v>
      </c>
      <c r="G41" s="42">
        <f t="shared" si="8"/>
        <v>1.1428571428571428</v>
      </c>
      <c r="H41" s="42">
        <f t="shared" si="8"/>
        <v>0.43478260869565216</v>
      </c>
      <c r="I41" s="42">
        <f t="shared" si="8"/>
        <v>0.61538461538461542</v>
      </c>
      <c r="J41" s="42">
        <f t="shared" si="8"/>
        <v>-8.6956521739130432E-2</v>
      </c>
      <c r="K41" s="42">
        <f t="shared" si="8"/>
        <v>0.5</v>
      </c>
      <c r="L41" s="42">
        <f t="shared" si="8"/>
        <v>0.5757575757575758</v>
      </c>
      <c r="M41" s="42">
        <f t="shared" si="8"/>
        <v>1.4285714285714286</v>
      </c>
      <c r="N41" s="42">
        <f t="shared" si="8"/>
        <v>1.6190476190476191</v>
      </c>
      <c r="O41" s="42">
        <f t="shared" si="8"/>
        <v>0.28888888888888886</v>
      </c>
      <c r="P41" s="42">
        <f t="shared" si="8"/>
        <v>-0.21153846153846154</v>
      </c>
      <c r="Q41" s="42">
        <f t="shared" si="8"/>
        <v>0.31372549019607843</v>
      </c>
      <c r="R41" s="42">
        <f t="shared" si="8"/>
        <v>0.54545454545454541</v>
      </c>
      <c r="S41" s="42">
        <f t="shared" si="8"/>
        <v>0.1206896551724138</v>
      </c>
      <c r="T41" s="42">
        <f t="shared" si="10"/>
        <v>0.58695652173913049</v>
      </c>
      <c r="U41" s="42">
        <f t="shared" si="10"/>
        <v>0.43835616438356162</v>
      </c>
      <c r="V41" s="42">
        <f t="shared" si="11"/>
        <v>0.93333333333333335</v>
      </c>
      <c r="W41" s="42">
        <f t="shared" si="12"/>
        <v>0.23645320197044334</v>
      </c>
    </row>
    <row r="42" spans="2:23" ht="17.100000000000001" customHeight="1" thickBot="1" x14ac:dyDescent="0.25">
      <c r="B42" s="66" t="s">
        <v>299</v>
      </c>
      <c r="C42" s="42">
        <f t="shared" si="9"/>
        <v>6</v>
      </c>
      <c r="D42" s="42">
        <f t="shared" si="8"/>
        <v>0.5</v>
      </c>
      <c r="E42" s="42"/>
      <c r="F42" s="42">
        <f t="shared" si="8"/>
        <v>0.5</v>
      </c>
      <c r="G42" s="42">
        <f t="shared" si="8"/>
        <v>-0.2857142857142857</v>
      </c>
      <c r="H42" s="42">
        <f t="shared" si="8"/>
        <v>1.3333333333333333</v>
      </c>
      <c r="I42" s="42">
        <f t="shared" si="8"/>
        <v>-0.44444444444444442</v>
      </c>
      <c r="J42" s="42">
        <f t="shared" si="8"/>
        <v>1.3333333333333333</v>
      </c>
      <c r="K42" s="42">
        <f t="shared" si="8"/>
        <v>1.6</v>
      </c>
      <c r="L42" s="42">
        <f t="shared" si="8"/>
        <v>-0.2857142857142857</v>
      </c>
      <c r="M42" s="42">
        <f t="shared" si="8"/>
        <v>0.6</v>
      </c>
      <c r="N42" s="42">
        <f t="shared" si="8"/>
        <v>0.5714285714285714</v>
      </c>
      <c r="O42" s="42">
        <f t="shared" si="8"/>
        <v>-0.15384615384615385</v>
      </c>
      <c r="P42" s="42">
        <f t="shared" si="8"/>
        <v>2.2000000000000002</v>
      </c>
      <c r="Q42" s="42">
        <f t="shared" si="8"/>
        <v>0.5</v>
      </c>
      <c r="R42" s="42">
        <f t="shared" si="8"/>
        <v>-0.54545454545454541</v>
      </c>
      <c r="S42" s="42">
        <f t="shared" si="8"/>
        <v>0.63636363636363635</v>
      </c>
      <c r="T42" s="42">
        <f t="shared" si="10"/>
        <v>3.4</v>
      </c>
      <c r="U42" s="42">
        <f t="shared" si="10"/>
        <v>9.0909090909090912E-2</v>
      </c>
      <c r="V42" s="42">
        <f t="shared" si="11"/>
        <v>0.54166666666666663</v>
      </c>
      <c r="W42" s="42">
        <f t="shared" si="12"/>
        <v>0.1891891891891892</v>
      </c>
    </row>
    <row r="43" spans="2:23" ht="17.100000000000001" customHeight="1" thickBot="1" x14ac:dyDescent="0.25">
      <c r="B43" s="66" t="s">
        <v>58</v>
      </c>
      <c r="C43" s="42">
        <f t="shared" si="9"/>
        <v>0.375</v>
      </c>
      <c r="D43" s="42">
        <f t="shared" si="8"/>
        <v>-0.45454545454545453</v>
      </c>
      <c r="E43" s="42">
        <f t="shared" si="8"/>
        <v>0.5</v>
      </c>
      <c r="F43" s="42">
        <f t="shared" si="8"/>
        <v>-8.3333333333333329E-2</v>
      </c>
      <c r="G43" s="42">
        <f t="shared" si="8"/>
        <v>0.54545454545454541</v>
      </c>
      <c r="H43" s="42">
        <f t="shared" si="8"/>
        <v>1.1666666666666667</v>
      </c>
      <c r="I43" s="42">
        <f t="shared" si="8"/>
        <v>0.22222222222222221</v>
      </c>
      <c r="J43" s="42">
        <f t="shared" si="8"/>
        <v>0.18181818181818182</v>
      </c>
      <c r="K43" s="42">
        <f t="shared" si="8"/>
        <v>-5.8823529411764705E-2</v>
      </c>
      <c r="L43" s="42">
        <f t="shared" si="8"/>
        <v>0.38461538461538464</v>
      </c>
      <c r="M43" s="42">
        <f t="shared" si="8"/>
        <v>1.0909090909090908</v>
      </c>
      <c r="N43" s="42">
        <f t="shared" si="8"/>
        <v>1.4615384615384615</v>
      </c>
      <c r="O43" s="42">
        <f t="shared" si="8"/>
        <v>0.75</v>
      </c>
      <c r="P43" s="42">
        <f t="shared" si="8"/>
        <v>0</v>
      </c>
      <c r="Q43" s="42">
        <f t="shared" si="8"/>
        <v>0.91304347826086951</v>
      </c>
      <c r="R43" s="42">
        <f t="shared" si="8"/>
        <v>0.1875</v>
      </c>
      <c r="S43" s="42">
        <f t="shared" ref="S43:S45" si="13">+(W21-S21)/S21</f>
        <v>0.42857142857142855</v>
      </c>
      <c r="T43" s="42">
        <f t="shared" si="10"/>
        <v>0</v>
      </c>
      <c r="U43" s="42">
        <f t="shared" si="10"/>
        <v>0.45945945945945948</v>
      </c>
      <c r="V43" s="42">
        <f t="shared" si="11"/>
        <v>0.64814814814814814</v>
      </c>
      <c r="W43" s="42">
        <f t="shared" si="12"/>
        <v>0.43820224719101125</v>
      </c>
    </row>
    <row r="44" spans="2:23" ht="17.100000000000001" customHeight="1" thickBot="1" x14ac:dyDescent="0.25">
      <c r="B44" s="66" t="s">
        <v>11</v>
      </c>
      <c r="C44" s="42"/>
      <c r="D44" s="42"/>
      <c r="E44" s="42"/>
      <c r="F44" s="42"/>
      <c r="G44" s="42"/>
      <c r="H44" s="42"/>
      <c r="I44" s="42"/>
      <c r="J44" s="42"/>
      <c r="K44" s="42">
        <f t="shared" ref="K44:K45" si="14">+(O22-K22)/K22</f>
        <v>0</v>
      </c>
      <c r="L44" s="42"/>
      <c r="M44" s="42"/>
      <c r="N44" s="42"/>
      <c r="O44" s="42">
        <f t="shared" ref="O44:R45" si="15">+(S22-O22)/O22</f>
        <v>1</v>
      </c>
      <c r="P44" s="42">
        <f t="shared" si="15"/>
        <v>0</v>
      </c>
      <c r="Q44" s="42"/>
      <c r="R44" s="42">
        <f t="shared" si="8"/>
        <v>0.5</v>
      </c>
      <c r="S44" s="42">
        <f t="shared" si="13"/>
        <v>0.5</v>
      </c>
      <c r="T44" s="42"/>
      <c r="U44" s="42"/>
      <c r="V44" s="42">
        <f t="shared" si="11"/>
        <v>3</v>
      </c>
      <c r="W44" s="42">
        <f t="shared" si="12"/>
        <v>1.5</v>
      </c>
    </row>
    <row r="45" spans="2:23" ht="17.100000000000001" customHeight="1" thickBot="1" x14ac:dyDescent="0.25">
      <c r="B45" s="68" t="s">
        <v>25</v>
      </c>
      <c r="C45" s="78">
        <f>+(G23-C23)/C23</f>
        <v>0.44020356234096691</v>
      </c>
      <c r="D45" s="78">
        <f t="shared" ref="D45" si="16">+(H23-D23)/D23</f>
        <v>0.62011173184357538</v>
      </c>
      <c r="E45" s="78">
        <f t="shared" ref="E45" si="17">+(I23-E23)/E23</f>
        <v>0.45373134328358211</v>
      </c>
      <c r="F45" s="78">
        <f t="shared" ref="F45" si="18">+(J23-F23)/F23</f>
        <v>0.22515212981744423</v>
      </c>
      <c r="G45" s="78">
        <f t="shared" ref="G45" si="19">+(K23-G23)/G23</f>
        <v>0.29328621908127206</v>
      </c>
      <c r="H45" s="78">
        <f t="shared" ref="H45" si="20">+(L23-H23)/H23</f>
        <v>0.48103448275862071</v>
      </c>
      <c r="I45" s="78">
        <f t="shared" ref="I45" si="21">+(M23-I23)/I23</f>
        <v>0.49897330595482547</v>
      </c>
      <c r="J45" s="78">
        <f t="shared" ref="J45" si="22">+(N23-J23)/J23</f>
        <v>0.57615894039735094</v>
      </c>
      <c r="K45" s="78">
        <f t="shared" si="14"/>
        <v>0.52049180327868849</v>
      </c>
      <c r="L45" s="78">
        <f t="shared" ref="L45" si="23">+(P23-L23)/L23</f>
        <v>0.45983701979045399</v>
      </c>
      <c r="M45" s="78">
        <f t="shared" ref="M45" si="24">+(Q23-M23)/M23</f>
        <v>0.5657534246575342</v>
      </c>
      <c r="N45" s="78">
        <f t="shared" ref="N45" si="25">+(R23-N23)/N23</f>
        <v>0.65546218487394958</v>
      </c>
      <c r="O45" s="78">
        <f t="shared" si="15"/>
        <v>0.4088050314465409</v>
      </c>
      <c r="P45" s="78">
        <f t="shared" si="15"/>
        <v>-6.2200956937799042E-2</v>
      </c>
      <c r="Q45" s="78">
        <f t="shared" si="15"/>
        <v>0.63429571303587051</v>
      </c>
      <c r="R45" s="78">
        <f t="shared" si="15"/>
        <v>0.43527918781725888</v>
      </c>
      <c r="S45" s="78">
        <f t="shared" si="13"/>
        <v>0.61415816326530615</v>
      </c>
      <c r="T45" s="78">
        <f>+(Y23-X23)/X23</f>
        <v>0.4167194426852438</v>
      </c>
      <c r="U45" s="78">
        <f>+(Z23-Y23)/Y23</f>
        <v>0.46312025033527043</v>
      </c>
      <c r="V45" s="78">
        <f t="shared" si="11"/>
        <v>0.55392606171707914</v>
      </c>
      <c r="W45" s="78">
        <f t="shared" si="12"/>
        <v>0.35155328352339754</v>
      </c>
    </row>
    <row r="48" spans="2:23" x14ac:dyDescent="0.2">
      <c r="B48" s="80" t="s">
        <v>156</v>
      </c>
      <c r="C48" s="80"/>
      <c r="D48" s="80"/>
      <c r="E48" s="80"/>
      <c r="F48" s="80"/>
      <c r="G48" s="80"/>
      <c r="H48" s="80"/>
      <c r="I48" s="80"/>
      <c r="J48" s="80"/>
    </row>
    <row r="49" spans="2:10" x14ac:dyDescent="0.2">
      <c r="B49" s="80" t="s">
        <v>159</v>
      </c>
      <c r="C49" s="80"/>
      <c r="D49" s="80"/>
      <c r="E49" s="80"/>
      <c r="F49" s="80"/>
      <c r="G49" s="80"/>
      <c r="H49" s="80"/>
      <c r="I49" s="80"/>
      <c r="J49" s="8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9"/>
  <sheetViews>
    <sheetView workbookViewId="0"/>
  </sheetViews>
  <sheetFormatPr baseColWidth="10" defaultRowHeight="12.75" x14ac:dyDescent="0.2"/>
  <cols>
    <col min="1" max="1" width="8.7109375" style="13" customWidth="1"/>
    <col min="2" max="2" width="35.28515625" style="13" customWidth="1"/>
    <col min="3" max="61" width="12.28515625" style="13" customWidth="1"/>
    <col min="62" max="16384" width="11.42578125" style="13"/>
  </cols>
  <sheetData>
    <row r="1" spans="2:28" ht="15" x14ac:dyDescent="0.2">
      <c r="C1" s="63"/>
      <c r="D1" s="63"/>
    </row>
    <row r="2" spans="2:28" ht="40.5" customHeight="1" x14ac:dyDescent="0.2">
      <c r="B2" s="11"/>
      <c r="C2" s="64"/>
      <c r="D2" s="63"/>
    </row>
    <row r="3" spans="2:28" ht="34.5" customHeight="1" x14ac:dyDescent="0.2">
      <c r="B3" s="65"/>
      <c r="C3" s="12"/>
    </row>
    <row r="4" spans="2:28" ht="27.75" customHeight="1" x14ac:dyDescent="0.2"/>
    <row r="5" spans="2:28" ht="30.75" customHeight="1" x14ac:dyDescent="0.2">
      <c r="C5" s="44" t="s">
        <v>154</v>
      </c>
      <c r="D5" s="44" t="s">
        <v>157</v>
      </c>
      <c r="E5" s="44" t="s">
        <v>160</v>
      </c>
      <c r="F5" s="72" t="s">
        <v>162</v>
      </c>
      <c r="G5" s="44" t="s">
        <v>167</v>
      </c>
      <c r="H5" s="44" t="s">
        <v>169</v>
      </c>
      <c r="I5" s="44" t="s">
        <v>172</v>
      </c>
      <c r="J5" s="72" t="s">
        <v>174</v>
      </c>
      <c r="K5" s="44" t="s">
        <v>190</v>
      </c>
      <c r="L5" s="44" t="s">
        <v>197</v>
      </c>
      <c r="M5" s="44" t="s">
        <v>209</v>
      </c>
      <c r="N5" s="72" t="s">
        <v>239</v>
      </c>
      <c r="O5" s="44" t="s">
        <v>258</v>
      </c>
      <c r="P5" s="44" t="s">
        <v>265</v>
      </c>
      <c r="Q5" s="44" t="s">
        <v>273</v>
      </c>
      <c r="R5" s="72" t="s">
        <v>281</v>
      </c>
      <c r="S5" s="44" t="s">
        <v>300</v>
      </c>
      <c r="T5" s="44" t="s">
        <v>312</v>
      </c>
      <c r="U5" s="44" t="s">
        <v>314</v>
      </c>
      <c r="V5" s="72" t="s">
        <v>321</v>
      </c>
      <c r="W5" s="44" t="s">
        <v>338</v>
      </c>
      <c r="X5" s="45" t="s">
        <v>227</v>
      </c>
      <c r="Y5" s="45" t="s">
        <v>228</v>
      </c>
      <c r="Z5" s="45" t="s">
        <v>240</v>
      </c>
      <c r="AA5" s="45" t="s">
        <v>282</v>
      </c>
      <c r="AB5" s="45" t="s">
        <v>322</v>
      </c>
    </row>
    <row r="6" spans="2:28" ht="17.100000000000001" customHeight="1" thickBot="1" x14ac:dyDescent="0.25">
      <c r="B6" s="66" t="s">
        <v>59</v>
      </c>
      <c r="C6" s="46">
        <f>+'Concursos p.n. presentados TSJ '!C6+'Concursos presentados Jmer TSJ'!S6</f>
        <v>196</v>
      </c>
      <c r="D6" s="46">
        <f>+'Concursos p.n. presentados TSJ '!D6+'Concursos presentados Jmer TSJ'!T6</f>
        <v>233</v>
      </c>
      <c r="E6" s="46">
        <f>+'Concursos p.n. presentados TSJ '!E6+'Concursos presentados Jmer TSJ'!U6</f>
        <v>223</v>
      </c>
      <c r="F6" s="46">
        <f>+'Concursos p.n. presentados TSJ '!F6+'Concursos presentados Jmer TSJ'!V6</f>
        <v>235</v>
      </c>
      <c r="G6" s="46">
        <f>+'Concursos p.n. presentados TSJ '!G6+'Concursos presentados Jmer TSJ'!W6</f>
        <v>215</v>
      </c>
      <c r="H6" s="46">
        <f>+'Concursos p.n. presentados TSJ '!H6+'Concursos presentados Jmer TSJ'!X6</f>
        <v>243</v>
      </c>
      <c r="I6" s="46">
        <f>+'Concursos p.n. presentados TSJ '!I6+'Concursos presentados Jmer TSJ'!Y6</f>
        <v>205</v>
      </c>
      <c r="J6" s="46">
        <f>+'Concursos p.n. presentados TSJ '!J6+'Concursos presentados Jmer TSJ'!Z6</f>
        <v>239</v>
      </c>
      <c r="K6" s="46">
        <f>+'Concursos p.n. presentados TSJ '!K6+'Concursos presentados Jmer TSJ'!AA6</f>
        <v>240</v>
      </c>
      <c r="L6" s="46">
        <f>+'Concursos p.n. presentados TSJ '!L6+'Concursos presentados Jmer TSJ'!AB6</f>
        <v>252</v>
      </c>
      <c r="M6" s="46">
        <f>+'Concursos p.n. presentados TSJ '!M6+'Concursos presentados Jmer TSJ'!AC6</f>
        <v>211</v>
      </c>
      <c r="N6" s="46">
        <f>+'Concursos p.n. presentados TSJ '!N6+'Concursos presentados Jmer TSJ'!AD6</f>
        <v>343</v>
      </c>
      <c r="O6" s="46">
        <f>+'Concursos p.n. presentados TSJ '!O6+'Concursos presentados Jmer TSJ'!AE6</f>
        <v>306</v>
      </c>
      <c r="P6" s="46">
        <f>+'Concursos p.n. presentados TSJ '!P6+'Concursos presentados Jmer TSJ'!AF6</f>
        <v>369</v>
      </c>
      <c r="Q6" s="46">
        <f>+'Concursos presentados Jmer TSJ'!AG6+'Concursos p.n. presentados TSJ '!Q6</f>
        <v>286</v>
      </c>
      <c r="R6" s="46">
        <f>+'Concursos presentados Jmer TSJ'!AH6+'Concursos p.n. presentados TSJ '!R6</f>
        <v>390</v>
      </c>
      <c r="S6" s="46">
        <f>+'Concursos presentados Jmer TSJ'!AI6+'Concursos p.n. presentados TSJ '!S6</f>
        <v>360</v>
      </c>
      <c r="T6" s="46">
        <f>+'Concursos presentados Jmer TSJ'!AJ6+'Concursos p.n. presentados TSJ '!T6</f>
        <v>248</v>
      </c>
      <c r="U6" s="46">
        <f>+'Concursos presentados Jmer TSJ'!AK6+'Concursos p.n. presentados TSJ '!U6</f>
        <v>373</v>
      </c>
      <c r="V6" s="46">
        <f>+'Concursos presentados Jmer TSJ'!AL6+'Concursos p.n. presentados TSJ '!V6</f>
        <v>499</v>
      </c>
      <c r="W6" s="46">
        <f>+'Concursos presentados Jmer TSJ'!AM6+'Concursos p.n. presentados TSJ '!W6</f>
        <v>616</v>
      </c>
      <c r="X6" s="46">
        <f t="shared" ref="X6:X23" si="0">+C6+D6+E6+F6</f>
        <v>887</v>
      </c>
      <c r="Y6" s="46">
        <f t="shared" ref="Y6:Y23" si="1">+G6+H6+I6+J6</f>
        <v>902</v>
      </c>
      <c r="Z6" s="46">
        <f t="shared" ref="Z6:Z23" si="2">+K6+L6+M6+N6</f>
        <v>1046</v>
      </c>
      <c r="AA6" s="46">
        <f t="shared" ref="AA6:AA23" si="3">+O6+P6+Q6+R6</f>
        <v>1351</v>
      </c>
      <c r="AB6" s="46">
        <f t="shared" ref="AB6:AB23" si="4">+S6+T6+U6+V6</f>
        <v>1480</v>
      </c>
    </row>
    <row r="7" spans="2:28" ht="17.100000000000001" customHeight="1" thickBot="1" x14ac:dyDescent="0.25">
      <c r="B7" s="66" t="s">
        <v>60</v>
      </c>
      <c r="C7" s="46">
        <f>+'Concursos p.n. presentados TSJ '!C7+'Concursos presentados Jmer TSJ'!S7</f>
        <v>60</v>
      </c>
      <c r="D7" s="46">
        <f>+'Concursos p.n. presentados TSJ '!D7+'Concursos presentados Jmer TSJ'!T7</f>
        <v>46</v>
      </c>
      <c r="E7" s="46">
        <f>+'Concursos p.n. presentados TSJ '!E7+'Concursos presentados Jmer TSJ'!U7</f>
        <v>54</v>
      </c>
      <c r="F7" s="46">
        <f>+'Concursos p.n. presentados TSJ '!F7+'Concursos presentados Jmer TSJ'!V7</f>
        <v>57</v>
      </c>
      <c r="G7" s="46">
        <f>+'Concursos p.n. presentados TSJ '!G7+'Concursos presentados Jmer TSJ'!W7</f>
        <v>61</v>
      </c>
      <c r="H7" s="46">
        <f>+'Concursos p.n. presentados TSJ '!H7+'Concursos presentados Jmer TSJ'!X7</f>
        <v>69</v>
      </c>
      <c r="I7" s="46">
        <f>+'Concursos p.n. presentados TSJ '!I7+'Concursos presentados Jmer TSJ'!Y7</f>
        <v>59</v>
      </c>
      <c r="J7" s="46">
        <f>+'Concursos p.n. presentados TSJ '!J7+'Concursos presentados Jmer TSJ'!Z7</f>
        <v>56</v>
      </c>
      <c r="K7" s="46">
        <f>+'Concursos p.n. presentados TSJ '!K7+'Concursos presentados Jmer TSJ'!AA7</f>
        <v>65</v>
      </c>
      <c r="L7" s="46">
        <f>+'Concursos p.n. presentados TSJ '!L7+'Concursos presentados Jmer TSJ'!AB7</f>
        <v>75</v>
      </c>
      <c r="M7" s="46">
        <f>+'Concursos p.n. presentados TSJ '!M7+'Concursos presentados Jmer TSJ'!AC7</f>
        <v>62</v>
      </c>
      <c r="N7" s="46">
        <f>+'Concursos p.n. presentados TSJ '!N7+'Concursos presentados Jmer TSJ'!AD7</f>
        <v>65</v>
      </c>
      <c r="O7" s="46">
        <f>+'Concursos p.n. presentados TSJ '!O7+'Concursos presentados Jmer TSJ'!AE7</f>
        <v>77</v>
      </c>
      <c r="P7" s="46">
        <f>+'Concursos p.n. presentados TSJ '!P7+'Concursos presentados Jmer TSJ'!AF7</f>
        <v>95</v>
      </c>
      <c r="Q7" s="46">
        <f>+'Concursos presentados Jmer TSJ'!AG7+'Concursos p.n. presentados TSJ '!Q7</f>
        <v>84</v>
      </c>
      <c r="R7" s="46">
        <f>+'Concursos presentados Jmer TSJ'!AH7+'Concursos p.n. presentados TSJ '!R7</f>
        <v>108</v>
      </c>
      <c r="S7" s="46">
        <f>+'Concursos presentados Jmer TSJ'!AI7+'Concursos p.n. presentados TSJ '!S7</f>
        <v>99</v>
      </c>
      <c r="T7" s="46">
        <f>+'Concursos presentados Jmer TSJ'!AJ7+'Concursos p.n. presentados TSJ '!T7</f>
        <v>49</v>
      </c>
      <c r="U7" s="46">
        <f>+'Concursos presentados Jmer TSJ'!AK7+'Concursos p.n. presentados TSJ '!U7</f>
        <v>88</v>
      </c>
      <c r="V7" s="46">
        <f>+'Concursos presentados Jmer TSJ'!AL7+'Concursos p.n. presentados TSJ '!V7</f>
        <v>165</v>
      </c>
      <c r="W7" s="46">
        <f>+'Concursos presentados Jmer TSJ'!AM7+'Concursos p.n. presentados TSJ '!W7</f>
        <v>147</v>
      </c>
      <c r="X7" s="46">
        <f t="shared" si="0"/>
        <v>217</v>
      </c>
      <c r="Y7" s="46">
        <f t="shared" si="1"/>
        <v>245</v>
      </c>
      <c r="Z7" s="46">
        <f t="shared" si="2"/>
        <v>267</v>
      </c>
      <c r="AA7" s="46">
        <f t="shared" si="3"/>
        <v>364</v>
      </c>
      <c r="AB7" s="46">
        <f t="shared" si="4"/>
        <v>401</v>
      </c>
    </row>
    <row r="8" spans="2:28" ht="17.100000000000001" customHeight="1" thickBot="1" x14ac:dyDescent="0.25">
      <c r="B8" s="66" t="s">
        <v>296</v>
      </c>
      <c r="C8" s="46">
        <f>+'Concursos p.n. presentados TSJ '!C8+'Concursos presentados Jmer TSJ'!S8</f>
        <v>31</v>
      </c>
      <c r="D8" s="46">
        <f>+'Concursos p.n. presentados TSJ '!D8+'Concursos presentados Jmer TSJ'!T8</f>
        <v>31</v>
      </c>
      <c r="E8" s="46">
        <f>+'Concursos p.n. presentados TSJ '!E8+'Concursos presentados Jmer TSJ'!U8</f>
        <v>26</v>
      </c>
      <c r="F8" s="46">
        <f>+'Concursos p.n. presentados TSJ '!F8+'Concursos presentados Jmer TSJ'!V8</f>
        <v>50</v>
      </c>
      <c r="G8" s="46">
        <f>+'Concursos p.n. presentados TSJ '!G8+'Concursos presentados Jmer TSJ'!W8</f>
        <v>34</v>
      </c>
      <c r="H8" s="46">
        <f>+'Concursos p.n. presentados TSJ '!H8+'Concursos presentados Jmer TSJ'!X8</f>
        <v>37</v>
      </c>
      <c r="I8" s="46">
        <f>+'Concursos p.n. presentados TSJ '!I8+'Concursos presentados Jmer TSJ'!Y8</f>
        <v>31</v>
      </c>
      <c r="J8" s="46">
        <f>+'Concursos p.n. presentados TSJ '!J8+'Concursos presentados Jmer TSJ'!Z8</f>
        <v>43</v>
      </c>
      <c r="K8" s="46">
        <f>+'Concursos p.n. presentados TSJ '!K8+'Concursos presentados Jmer TSJ'!AA8</f>
        <v>37</v>
      </c>
      <c r="L8" s="46">
        <f>+'Concursos p.n. presentados TSJ '!L8+'Concursos presentados Jmer TSJ'!AB8</f>
        <v>35</v>
      </c>
      <c r="M8" s="46">
        <f>+'Concursos p.n. presentados TSJ '!M8+'Concursos presentados Jmer TSJ'!AC8</f>
        <v>42</v>
      </c>
      <c r="N8" s="46">
        <f>+'Concursos p.n. presentados TSJ '!N8+'Concursos presentados Jmer TSJ'!AD8</f>
        <v>46</v>
      </c>
      <c r="O8" s="46">
        <f>+'Concursos p.n. presentados TSJ '!O8+'Concursos presentados Jmer TSJ'!AE8</f>
        <v>46</v>
      </c>
      <c r="P8" s="46">
        <f>+'Concursos p.n. presentados TSJ '!P8+'Concursos presentados Jmer TSJ'!AF8</f>
        <v>34</v>
      </c>
      <c r="Q8" s="46">
        <f>+'Concursos presentados Jmer TSJ'!AG8+'Concursos p.n. presentados TSJ '!Q8</f>
        <v>46</v>
      </c>
      <c r="R8" s="46">
        <f>+'Concursos presentados Jmer TSJ'!AH8+'Concursos p.n. presentados TSJ '!R8</f>
        <v>83</v>
      </c>
      <c r="S8" s="46">
        <f>+'Concursos presentados Jmer TSJ'!AI8+'Concursos p.n. presentados TSJ '!S8</f>
        <v>78</v>
      </c>
      <c r="T8" s="46">
        <f>+'Concursos presentados Jmer TSJ'!AJ8+'Concursos p.n. presentados TSJ '!T8</f>
        <v>37</v>
      </c>
      <c r="U8" s="46">
        <f>+'Concursos presentados Jmer TSJ'!AK8+'Concursos p.n. presentados TSJ '!U8</f>
        <v>70</v>
      </c>
      <c r="V8" s="46">
        <f>+'Concursos presentados Jmer TSJ'!AL8+'Concursos p.n. presentados TSJ '!V8</f>
        <v>104</v>
      </c>
      <c r="W8" s="46">
        <f>+'Concursos presentados Jmer TSJ'!AM8+'Concursos p.n. presentados TSJ '!W8</f>
        <v>97</v>
      </c>
      <c r="X8" s="46">
        <f t="shared" si="0"/>
        <v>138</v>
      </c>
      <c r="Y8" s="46">
        <f t="shared" si="1"/>
        <v>145</v>
      </c>
      <c r="Z8" s="46">
        <f t="shared" si="2"/>
        <v>160</v>
      </c>
      <c r="AA8" s="46">
        <f t="shared" si="3"/>
        <v>209</v>
      </c>
      <c r="AB8" s="46">
        <f t="shared" si="4"/>
        <v>289</v>
      </c>
    </row>
    <row r="9" spans="2:28" ht="17.100000000000001" customHeight="1" thickBot="1" x14ac:dyDescent="0.25">
      <c r="B9" s="66" t="s">
        <v>54</v>
      </c>
      <c r="C9" s="46">
        <f>+'Concursos p.n. presentados TSJ '!C9+'Concursos presentados Jmer TSJ'!S9</f>
        <v>53</v>
      </c>
      <c r="D9" s="46">
        <f>+'Concursos p.n. presentados TSJ '!D9+'Concursos presentados Jmer TSJ'!T9</f>
        <v>50</v>
      </c>
      <c r="E9" s="46">
        <f>+'Concursos p.n. presentados TSJ '!E9+'Concursos presentados Jmer TSJ'!U9</f>
        <v>33</v>
      </c>
      <c r="F9" s="46">
        <f>+'Concursos p.n. presentados TSJ '!F9+'Concursos presentados Jmer TSJ'!V9</f>
        <v>35</v>
      </c>
      <c r="G9" s="46">
        <f>+'Concursos p.n. presentados TSJ '!G9+'Concursos presentados Jmer TSJ'!W9</f>
        <v>43</v>
      </c>
      <c r="H9" s="46">
        <f>+'Concursos p.n. presentados TSJ '!H9+'Concursos presentados Jmer TSJ'!X9</f>
        <v>48</v>
      </c>
      <c r="I9" s="46">
        <f>+'Concursos p.n. presentados TSJ '!I9+'Concursos presentados Jmer TSJ'!Y9</f>
        <v>35</v>
      </c>
      <c r="J9" s="46">
        <f>+'Concursos p.n. presentados TSJ '!J9+'Concursos presentados Jmer TSJ'!Z9</f>
        <v>33</v>
      </c>
      <c r="K9" s="46">
        <f>+'Concursos p.n. presentados TSJ '!K9+'Concursos presentados Jmer TSJ'!AA9</f>
        <v>30</v>
      </c>
      <c r="L9" s="46">
        <f>+'Concursos p.n. presentados TSJ '!L9+'Concursos presentados Jmer TSJ'!AB9</f>
        <v>71</v>
      </c>
      <c r="M9" s="46">
        <f>+'Concursos p.n. presentados TSJ '!M9+'Concursos presentados Jmer TSJ'!AC9</f>
        <v>47</v>
      </c>
      <c r="N9" s="46">
        <f>+'Concursos p.n. presentados TSJ '!N9+'Concursos presentados Jmer TSJ'!AD9</f>
        <v>61</v>
      </c>
      <c r="O9" s="46">
        <f>+'Concursos p.n. presentados TSJ '!O9+'Concursos presentados Jmer TSJ'!AE9</f>
        <v>53</v>
      </c>
      <c r="P9" s="46">
        <f>+'Concursos p.n. presentados TSJ '!P9+'Concursos presentados Jmer TSJ'!AF9</f>
        <v>63</v>
      </c>
      <c r="Q9" s="46">
        <f>+'Concursos presentados Jmer TSJ'!AG9+'Concursos p.n. presentados TSJ '!Q9</f>
        <v>57</v>
      </c>
      <c r="R9" s="46">
        <f>+'Concursos presentados Jmer TSJ'!AH9+'Concursos p.n. presentados TSJ '!R9</f>
        <v>96</v>
      </c>
      <c r="S9" s="46">
        <f>+'Concursos presentados Jmer TSJ'!AI9+'Concursos p.n. presentados TSJ '!S9</f>
        <v>106</v>
      </c>
      <c r="T9" s="46">
        <f>+'Concursos presentados Jmer TSJ'!AJ9+'Concursos p.n. presentados TSJ '!T9</f>
        <v>57</v>
      </c>
      <c r="U9" s="46">
        <f>+'Concursos presentados Jmer TSJ'!AK9+'Concursos p.n. presentados TSJ '!U9</f>
        <v>99</v>
      </c>
      <c r="V9" s="46">
        <f>+'Concursos presentados Jmer TSJ'!AL9+'Concursos p.n. presentados TSJ '!V9</f>
        <v>118</v>
      </c>
      <c r="W9" s="46">
        <f>+'Concursos presentados Jmer TSJ'!AM9+'Concursos p.n. presentados TSJ '!W9</f>
        <v>144</v>
      </c>
      <c r="X9" s="46">
        <f t="shared" si="0"/>
        <v>171</v>
      </c>
      <c r="Y9" s="46">
        <f t="shared" si="1"/>
        <v>159</v>
      </c>
      <c r="Z9" s="46">
        <f t="shared" si="2"/>
        <v>209</v>
      </c>
      <c r="AA9" s="46">
        <f t="shared" si="3"/>
        <v>269</v>
      </c>
      <c r="AB9" s="46">
        <f t="shared" si="4"/>
        <v>380</v>
      </c>
    </row>
    <row r="10" spans="2:28" ht="17.100000000000001" customHeight="1" thickBot="1" x14ac:dyDescent="0.25">
      <c r="B10" s="66" t="s">
        <v>8</v>
      </c>
      <c r="C10" s="46">
        <f>+'Concursos p.n. presentados TSJ '!C10+'Concursos presentados Jmer TSJ'!S10</f>
        <v>49</v>
      </c>
      <c r="D10" s="46">
        <f>+'Concursos p.n. presentados TSJ '!D10+'Concursos presentados Jmer TSJ'!T10</f>
        <v>43</v>
      </c>
      <c r="E10" s="46">
        <f>+'Concursos p.n. presentados TSJ '!E10+'Concursos presentados Jmer TSJ'!U10</f>
        <v>25</v>
      </c>
      <c r="F10" s="46">
        <f>+'Concursos p.n. presentados TSJ '!F10+'Concursos presentados Jmer TSJ'!V10</f>
        <v>46</v>
      </c>
      <c r="G10" s="46">
        <f>+'Concursos p.n. presentados TSJ '!G10+'Concursos presentados Jmer TSJ'!W10</f>
        <v>50</v>
      </c>
      <c r="H10" s="46">
        <f>+'Concursos p.n. presentados TSJ '!H10+'Concursos presentados Jmer TSJ'!X10</f>
        <v>33</v>
      </c>
      <c r="I10" s="46">
        <f>+'Concursos p.n. presentados TSJ '!I10+'Concursos presentados Jmer TSJ'!Y10</f>
        <v>37</v>
      </c>
      <c r="J10" s="46">
        <f>+'Concursos p.n. presentados TSJ '!J10+'Concursos presentados Jmer TSJ'!Z10</f>
        <v>46</v>
      </c>
      <c r="K10" s="46">
        <f>+'Concursos p.n. presentados TSJ '!K10+'Concursos presentados Jmer TSJ'!AA10</f>
        <v>38</v>
      </c>
      <c r="L10" s="46">
        <f>+'Concursos p.n. presentados TSJ '!L10+'Concursos presentados Jmer TSJ'!AB10</f>
        <v>53</v>
      </c>
      <c r="M10" s="46">
        <f>+'Concursos p.n. presentados TSJ '!M10+'Concursos presentados Jmer TSJ'!AC10</f>
        <v>47</v>
      </c>
      <c r="N10" s="46">
        <f>+'Concursos p.n. presentados TSJ '!N10+'Concursos presentados Jmer TSJ'!AD10</f>
        <v>67</v>
      </c>
      <c r="O10" s="46">
        <f>+'Concursos p.n. presentados TSJ '!O10+'Concursos presentados Jmer TSJ'!AE10</f>
        <v>51</v>
      </c>
      <c r="P10" s="46">
        <f>+'Concursos p.n. presentados TSJ '!P10+'Concursos presentados Jmer TSJ'!AF10</f>
        <v>83</v>
      </c>
      <c r="Q10" s="46">
        <f>+'Concursos presentados Jmer TSJ'!AG10+'Concursos p.n. presentados TSJ '!Q10</f>
        <v>83</v>
      </c>
      <c r="R10" s="46">
        <f>+'Concursos presentados Jmer TSJ'!AH10+'Concursos p.n. presentados TSJ '!R10</f>
        <v>106</v>
      </c>
      <c r="S10" s="46">
        <f>+'Concursos presentados Jmer TSJ'!AI10+'Concursos p.n. presentados TSJ '!S10</f>
        <v>128</v>
      </c>
      <c r="T10" s="46">
        <f>+'Concursos presentados Jmer TSJ'!AJ10+'Concursos p.n. presentados TSJ '!T10</f>
        <v>88</v>
      </c>
      <c r="U10" s="46">
        <f>+'Concursos presentados Jmer TSJ'!AK10+'Concursos p.n. presentados TSJ '!U10</f>
        <v>161</v>
      </c>
      <c r="V10" s="46">
        <f>+'Concursos presentados Jmer TSJ'!AL10+'Concursos p.n. presentados TSJ '!V10</f>
        <v>165</v>
      </c>
      <c r="W10" s="46">
        <f>+'Concursos presentados Jmer TSJ'!AM10+'Concursos p.n. presentados TSJ '!W10</f>
        <v>195</v>
      </c>
      <c r="X10" s="46">
        <f t="shared" si="0"/>
        <v>163</v>
      </c>
      <c r="Y10" s="46">
        <f t="shared" si="1"/>
        <v>166</v>
      </c>
      <c r="Z10" s="46">
        <f t="shared" si="2"/>
        <v>205</v>
      </c>
      <c r="AA10" s="46">
        <f t="shared" si="3"/>
        <v>323</v>
      </c>
      <c r="AB10" s="46">
        <f t="shared" si="4"/>
        <v>542</v>
      </c>
    </row>
    <row r="11" spans="2:28" ht="17.100000000000001" customHeight="1" thickBot="1" x14ac:dyDescent="0.25">
      <c r="B11" s="66" t="s">
        <v>9</v>
      </c>
      <c r="C11" s="46">
        <f>+'Concursos p.n. presentados TSJ '!C11+'Concursos presentados Jmer TSJ'!S11</f>
        <v>22</v>
      </c>
      <c r="D11" s="46">
        <f>+'Concursos p.n. presentados TSJ '!D11+'Concursos presentados Jmer TSJ'!T11</f>
        <v>18</v>
      </c>
      <c r="E11" s="46">
        <f>+'Concursos p.n. presentados TSJ '!E11+'Concursos presentados Jmer TSJ'!U11</f>
        <v>13</v>
      </c>
      <c r="F11" s="46">
        <f>+'Concursos p.n. presentados TSJ '!F11+'Concursos presentados Jmer TSJ'!V11</f>
        <v>14</v>
      </c>
      <c r="G11" s="46">
        <f>+'Concursos p.n. presentados TSJ '!G11+'Concursos presentados Jmer TSJ'!W11</f>
        <v>26</v>
      </c>
      <c r="H11" s="46">
        <f>+'Concursos p.n. presentados TSJ '!H11+'Concursos presentados Jmer TSJ'!X11</f>
        <v>15</v>
      </c>
      <c r="I11" s="46">
        <f>+'Concursos p.n. presentados TSJ '!I11+'Concursos presentados Jmer TSJ'!Y11</f>
        <v>8</v>
      </c>
      <c r="J11" s="46">
        <f>+'Concursos p.n. presentados TSJ '!J11+'Concursos presentados Jmer TSJ'!Z11</f>
        <v>18</v>
      </c>
      <c r="K11" s="46">
        <f>+'Concursos p.n. presentados TSJ '!K11+'Concursos presentados Jmer TSJ'!AA11</f>
        <v>20</v>
      </c>
      <c r="L11" s="46">
        <f>+'Concursos p.n. presentados TSJ '!L11+'Concursos presentados Jmer TSJ'!AB11</f>
        <v>17</v>
      </c>
      <c r="M11" s="46">
        <f>+'Concursos p.n. presentados TSJ '!M11+'Concursos presentados Jmer TSJ'!AC11</f>
        <v>13</v>
      </c>
      <c r="N11" s="46">
        <f>+'Concursos p.n. presentados TSJ '!N11+'Concursos presentados Jmer TSJ'!AD11</f>
        <v>12</v>
      </c>
      <c r="O11" s="46">
        <f>+'Concursos p.n. presentados TSJ '!O11+'Concursos presentados Jmer TSJ'!AE11</f>
        <v>15</v>
      </c>
      <c r="P11" s="46">
        <f>+'Concursos p.n. presentados TSJ '!P11+'Concursos presentados Jmer TSJ'!AF11</f>
        <v>26</v>
      </c>
      <c r="Q11" s="46">
        <f>+'Concursos presentados Jmer TSJ'!AG11+'Concursos p.n. presentados TSJ '!Q11</f>
        <v>23</v>
      </c>
      <c r="R11" s="46">
        <f>+'Concursos presentados Jmer TSJ'!AH11+'Concursos p.n. presentados TSJ '!R11</f>
        <v>28</v>
      </c>
      <c r="S11" s="46">
        <f>+'Concursos presentados Jmer TSJ'!AI11+'Concursos p.n. presentados TSJ '!S11</f>
        <v>35</v>
      </c>
      <c r="T11" s="46">
        <f>+'Concursos presentados Jmer TSJ'!AJ11+'Concursos p.n. presentados TSJ '!T11</f>
        <v>18</v>
      </c>
      <c r="U11" s="46">
        <f>+'Concursos presentados Jmer TSJ'!AK11+'Concursos p.n. presentados TSJ '!U11</f>
        <v>38</v>
      </c>
      <c r="V11" s="46">
        <f>+'Concursos presentados Jmer TSJ'!AL11+'Concursos p.n. presentados TSJ '!V11</f>
        <v>31</v>
      </c>
      <c r="W11" s="46">
        <f>+'Concursos presentados Jmer TSJ'!AM11+'Concursos p.n. presentados TSJ '!W11</f>
        <v>20</v>
      </c>
      <c r="X11" s="46">
        <f t="shared" si="0"/>
        <v>67</v>
      </c>
      <c r="Y11" s="46">
        <f t="shared" si="1"/>
        <v>67</v>
      </c>
      <c r="Z11" s="46">
        <f t="shared" si="2"/>
        <v>62</v>
      </c>
      <c r="AA11" s="46">
        <f t="shared" si="3"/>
        <v>92</v>
      </c>
      <c r="AB11" s="46">
        <f t="shared" si="4"/>
        <v>122</v>
      </c>
    </row>
    <row r="12" spans="2:28" ht="17.100000000000001" customHeight="1" thickBot="1" x14ac:dyDescent="0.25">
      <c r="B12" s="66" t="s">
        <v>61</v>
      </c>
      <c r="C12" s="46">
        <f>+'Concursos p.n. presentados TSJ '!C12+'Concursos presentados Jmer TSJ'!S12</f>
        <v>87</v>
      </c>
      <c r="D12" s="46">
        <f>+'Concursos p.n. presentados TSJ '!D12+'Concursos presentados Jmer TSJ'!T12</f>
        <v>52</v>
      </c>
      <c r="E12" s="46">
        <f>+'Concursos p.n. presentados TSJ '!E12+'Concursos presentados Jmer TSJ'!U12</f>
        <v>63</v>
      </c>
      <c r="F12" s="46">
        <f>+'Concursos p.n. presentados TSJ '!F12+'Concursos presentados Jmer TSJ'!V12</f>
        <v>60</v>
      </c>
      <c r="G12" s="46">
        <f>+'Concursos p.n. presentados TSJ '!G12+'Concursos presentados Jmer TSJ'!W12</f>
        <v>89</v>
      </c>
      <c r="H12" s="46">
        <f>+'Concursos p.n. presentados TSJ '!H12+'Concursos presentados Jmer TSJ'!X12</f>
        <v>73</v>
      </c>
      <c r="I12" s="46">
        <f>+'Concursos p.n. presentados TSJ '!I12+'Concursos presentados Jmer TSJ'!Y12</f>
        <v>72</v>
      </c>
      <c r="J12" s="46">
        <f>+'Concursos p.n. presentados TSJ '!J12+'Concursos presentados Jmer TSJ'!Z12</f>
        <v>71</v>
      </c>
      <c r="K12" s="46">
        <f>+'Concursos p.n. presentados TSJ '!K12+'Concursos presentados Jmer TSJ'!AA12</f>
        <v>58</v>
      </c>
      <c r="L12" s="46">
        <f>+'Concursos p.n. presentados TSJ '!L12+'Concursos presentados Jmer TSJ'!AB12</f>
        <v>76</v>
      </c>
      <c r="M12" s="46">
        <f>+'Concursos p.n. presentados TSJ '!M12+'Concursos presentados Jmer TSJ'!AC12</f>
        <v>63</v>
      </c>
      <c r="N12" s="46">
        <f>+'Concursos p.n. presentados TSJ '!N12+'Concursos presentados Jmer TSJ'!AD12</f>
        <v>72</v>
      </c>
      <c r="O12" s="46">
        <f>+'Concursos p.n. presentados TSJ '!O12+'Concursos presentados Jmer TSJ'!AE12</f>
        <v>66</v>
      </c>
      <c r="P12" s="46">
        <f>+'Concursos p.n. presentados TSJ '!P12+'Concursos presentados Jmer TSJ'!AF12</f>
        <v>84</v>
      </c>
      <c r="Q12" s="46">
        <f>+'Concursos presentados Jmer TSJ'!AG12+'Concursos p.n. presentados TSJ '!Q12</f>
        <v>71</v>
      </c>
      <c r="R12" s="46">
        <f>+'Concursos presentados Jmer TSJ'!AH12+'Concursos p.n. presentados TSJ '!R12</f>
        <v>100</v>
      </c>
      <c r="S12" s="46">
        <f>+'Concursos presentados Jmer TSJ'!AI12+'Concursos p.n. presentados TSJ '!S12</f>
        <v>75</v>
      </c>
      <c r="T12" s="46">
        <f>+'Concursos presentados Jmer TSJ'!AJ12+'Concursos p.n. presentados TSJ '!T12</f>
        <v>70</v>
      </c>
      <c r="U12" s="46">
        <f>+'Concursos presentados Jmer TSJ'!AK12+'Concursos p.n. presentados TSJ '!U12</f>
        <v>113</v>
      </c>
      <c r="V12" s="46">
        <f>+'Concursos presentados Jmer TSJ'!AL12+'Concursos p.n. presentados TSJ '!V12</f>
        <v>109</v>
      </c>
      <c r="W12" s="46">
        <f>+'Concursos presentados Jmer TSJ'!AM12+'Concursos p.n. presentados TSJ '!W12</f>
        <v>168</v>
      </c>
      <c r="X12" s="46">
        <f t="shared" si="0"/>
        <v>262</v>
      </c>
      <c r="Y12" s="46">
        <f t="shared" si="1"/>
        <v>305</v>
      </c>
      <c r="Z12" s="46">
        <f t="shared" si="2"/>
        <v>269</v>
      </c>
      <c r="AA12" s="46">
        <f t="shared" si="3"/>
        <v>321</v>
      </c>
      <c r="AB12" s="46">
        <f t="shared" si="4"/>
        <v>367</v>
      </c>
    </row>
    <row r="13" spans="2:28" ht="17.100000000000001" customHeight="1" thickBot="1" x14ac:dyDescent="0.25">
      <c r="B13" s="66" t="s">
        <v>56</v>
      </c>
      <c r="C13" s="46">
        <f>+'Concursos p.n. presentados TSJ '!C13+'Concursos presentados Jmer TSJ'!S13</f>
        <v>48</v>
      </c>
      <c r="D13" s="46">
        <f>+'Concursos p.n. presentados TSJ '!D13+'Concursos presentados Jmer TSJ'!T13</f>
        <v>60</v>
      </c>
      <c r="E13" s="46">
        <f>+'Concursos p.n. presentados TSJ '!E13+'Concursos presentados Jmer TSJ'!U13</f>
        <v>52</v>
      </c>
      <c r="F13" s="46">
        <f>+'Concursos p.n. presentados TSJ '!F13+'Concursos presentados Jmer TSJ'!V13</f>
        <v>72</v>
      </c>
      <c r="G13" s="46">
        <f>+'Concursos p.n. presentados TSJ '!G13+'Concursos presentados Jmer TSJ'!W13</f>
        <v>63</v>
      </c>
      <c r="H13" s="46">
        <f>+'Concursos p.n. presentados TSJ '!H13+'Concursos presentados Jmer TSJ'!X13</f>
        <v>60</v>
      </c>
      <c r="I13" s="46">
        <f>+'Concursos p.n. presentados TSJ '!I13+'Concursos presentados Jmer TSJ'!Y13</f>
        <v>64</v>
      </c>
      <c r="J13" s="46">
        <f>+'Concursos p.n. presentados TSJ '!J13+'Concursos presentados Jmer TSJ'!Z13</f>
        <v>80</v>
      </c>
      <c r="K13" s="46">
        <f>+'Concursos p.n. presentados TSJ '!K13+'Concursos presentados Jmer TSJ'!AA13</f>
        <v>91</v>
      </c>
      <c r="L13" s="46">
        <f>+'Concursos p.n. presentados TSJ '!L13+'Concursos presentados Jmer TSJ'!AB13</f>
        <v>68</v>
      </c>
      <c r="M13" s="46">
        <f>+'Concursos p.n. presentados TSJ '!M13+'Concursos presentados Jmer TSJ'!AC13</f>
        <v>55</v>
      </c>
      <c r="N13" s="46">
        <f>+'Concursos p.n. presentados TSJ '!N13+'Concursos presentados Jmer TSJ'!AD13</f>
        <v>76</v>
      </c>
      <c r="O13" s="46">
        <f>+'Concursos p.n. presentados TSJ '!O13+'Concursos presentados Jmer TSJ'!AE13</f>
        <v>74</v>
      </c>
      <c r="P13" s="46">
        <f>+'Concursos p.n. presentados TSJ '!P13+'Concursos presentados Jmer TSJ'!AF13</f>
        <v>56</v>
      </c>
      <c r="Q13" s="46">
        <f>+'Concursos presentados Jmer TSJ'!AG13+'Concursos p.n. presentados TSJ '!Q13</f>
        <v>65</v>
      </c>
      <c r="R13" s="46">
        <f>+'Concursos presentados Jmer TSJ'!AH13+'Concursos p.n. presentados TSJ '!R13</f>
        <v>102</v>
      </c>
      <c r="S13" s="46">
        <f>+'Concursos presentados Jmer TSJ'!AI13+'Concursos p.n. presentados TSJ '!S13</f>
        <v>102</v>
      </c>
      <c r="T13" s="46">
        <f>+'Concursos presentados Jmer TSJ'!AJ13+'Concursos p.n. presentados TSJ '!T13</f>
        <v>65</v>
      </c>
      <c r="U13" s="46">
        <f>+'Concursos presentados Jmer TSJ'!AK13+'Concursos p.n. presentados TSJ '!U13</f>
        <v>80</v>
      </c>
      <c r="V13" s="46">
        <f>+'Concursos presentados Jmer TSJ'!AL13+'Concursos p.n. presentados TSJ '!V13</f>
        <v>126</v>
      </c>
      <c r="W13" s="46">
        <f>+'Concursos presentados Jmer TSJ'!AM13+'Concursos p.n. presentados TSJ '!W13</f>
        <v>154</v>
      </c>
      <c r="X13" s="46">
        <f t="shared" si="0"/>
        <v>232</v>
      </c>
      <c r="Y13" s="46">
        <f t="shared" si="1"/>
        <v>267</v>
      </c>
      <c r="Z13" s="46">
        <f t="shared" si="2"/>
        <v>290</v>
      </c>
      <c r="AA13" s="46">
        <f t="shared" si="3"/>
        <v>297</v>
      </c>
      <c r="AB13" s="46">
        <f t="shared" si="4"/>
        <v>373</v>
      </c>
    </row>
    <row r="14" spans="2:28" ht="17.100000000000001" customHeight="1" thickBot="1" x14ac:dyDescent="0.25">
      <c r="B14" s="66" t="s">
        <v>29</v>
      </c>
      <c r="C14" s="46">
        <f>+'Concursos p.n. presentados TSJ '!C14+'Concursos presentados Jmer TSJ'!S14</f>
        <v>396</v>
      </c>
      <c r="D14" s="46">
        <f>+'Concursos p.n. presentados TSJ '!D14+'Concursos presentados Jmer TSJ'!T14</f>
        <v>399</v>
      </c>
      <c r="E14" s="46">
        <f>+'Concursos p.n. presentados TSJ '!E14+'Concursos presentados Jmer TSJ'!U14</f>
        <v>376</v>
      </c>
      <c r="F14" s="46">
        <f>+'Concursos p.n. presentados TSJ '!F14+'Concursos presentados Jmer TSJ'!V14</f>
        <v>435</v>
      </c>
      <c r="G14" s="46">
        <f>+'Concursos p.n. presentados TSJ '!G14+'Concursos presentados Jmer TSJ'!W14</f>
        <v>496</v>
      </c>
      <c r="H14" s="46">
        <f>+'Concursos p.n. presentados TSJ '!H14+'Concursos presentados Jmer TSJ'!X14</f>
        <v>503</v>
      </c>
      <c r="I14" s="46">
        <f>+'Concursos p.n. presentados TSJ '!I14+'Concursos presentados Jmer TSJ'!Y14</f>
        <v>358</v>
      </c>
      <c r="J14" s="46">
        <f>+'Concursos p.n. presentados TSJ '!J14+'Concursos presentados Jmer TSJ'!Z14</f>
        <v>509</v>
      </c>
      <c r="K14" s="46">
        <f>+'Concursos p.n. presentados TSJ '!K14+'Concursos presentados Jmer TSJ'!AA14</f>
        <v>643</v>
      </c>
      <c r="L14" s="46">
        <f>+'Concursos p.n. presentados TSJ '!L14+'Concursos presentados Jmer TSJ'!AB14</f>
        <v>658</v>
      </c>
      <c r="M14" s="46">
        <f>+'Concursos p.n. presentados TSJ '!M14+'Concursos presentados Jmer TSJ'!AC14</f>
        <v>563</v>
      </c>
      <c r="N14" s="46">
        <f>+'Concursos p.n. presentados TSJ '!N14+'Concursos presentados Jmer TSJ'!AD14</f>
        <v>749</v>
      </c>
      <c r="O14" s="46">
        <f>+'Concursos p.n. presentados TSJ '!O14+'Concursos presentados Jmer TSJ'!AE14</f>
        <v>887</v>
      </c>
      <c r="P14" s="46">
        <f>+'Concursos p.n. presentados TSJ '!P14+'Concursos presentados Jmer TSJ'!AF14</f>
        <v>931</v>
      </c>
      <c r="Q14" s="46">
        <f>+'Concursos presentados Jmer TSJ'!AG14+'Concursos p.n. presentados TSJ '!Q14</f>
        <v>803</v>
      </c>
      <c r="R14" s="46">
        <f>+'Concursos presentados Jmer TSJ'!AH14+'Concursos p.n. presentados TSJ '!R14</f>
        <v>1046</v>
      </c>
      <c r="S14" s="46">
        <f>+'Concursos presentados Jmer TSJ'!AI14+'Concursos p.n. presentados TSJ '!S14</f>
        <v>1012</v>
      </c>
      <c r="T14" s="46">
        <f>+'Concursos presentados Jmer TSJ'!AJ14+'Concursos p.n. presentados TSJ '!T14</f>
        <v>806</v>
      </c>
      <c r="U14" s="46">
        <f>+'Concursos presentados Jmer TSJ'!AK14+'Concursos p.n. presentados TSJ '!U14</f>
        <v>1076</v>
      </c>
      <c r="V14" s="46">
        <f>+'Concursos presentados Jmer TSJ'!AL14+'Concursos p.n. presentados TSJ '!V14</f>
        <v>1413</v>
      </c>
      <c r="W14" s="46">
        <f>+'Concursos presentados Jmer TSJ'!AM14+'Concursos p.n. presentados TSJ '!W14</f>
        <v>1504</v>
      </c>
      <c r="X14" s="46">
        <f t="shared" si="0"/>
        <v>1606</v>
      </c>
      <c r="Y14" s="46">
        <f t="shared" si="1"/>
        <v>1866</v>
      </c>
      <c r="Z14" s="46">
        <f t="shared" si="2"/>
        <v>2613</v>
      </c>
      <c r="AA14" s="46">
        <f t="shared" si="3"/>
        <v>3667</v>
      </c>
      <c r="AB14" s="46">
        <f t="shared" si="4"/>
        <v>4307</v>
      </c>
    </row>
    <row r="15" spans="2:28" ht="17.100000000000001" customHeight="1" thickBot="1" x14ac:dyDescent="0.25">
      <c r="B15" s="66" t="s">
        <v>55</v>
      </c>
      <c r="C15" s="46">
        <f>+'Concursos p.n. presentados TSJ '!C15+'Concursos presentados Jmer TSJ'!S15</f>
        <v>265</v>
      </c>
      <c r="D15" s="46">
        <f>+'Concursos p.n. presentados TSJ '!D15+'Concursos presentados Jmer TSJ'!T15</f>
        <v>262</v>
      </c>
      <c r="E15" s="46">
        <f>+'Concursos p.n. presentados TSJ '!E15+'Concursos presentados Jmer TSJ'!U15</f>
        <v>195</v>
      </c>
      <c r="F15" s="46">
        <f>+'Concursos p.n. presentados TSJ '!F15+'Concursos presentados Jmer TSJ'!V15</f>
        <v>323</v>
      </c>
      <c r="G15" s="46">
        <f>+'Concursos p.n. presentados TSJ '!G15+'Concursos presentados Jmer TSJ'!W15</f>
        <v>271</v>
      </c>
      <c r="H15" s="46">
        <f>+'Concursos p.n. presentados TSJ '!H15+'Concursos presentados Jmer TSJ'!X15</f>
        <v>284</v>
      </c>
      <c r="I15" s="46">
        <f>+'Concursos p.n. presentados TSJ '!I15+'Concursos presentados Jmer TSJ'!Y15</f>
        <v>264</v>
      </c>
      <c r="J15" s="46">
        <f>+'Concursos p.n. presentados TSJ '!J15+'Concursos presentados Jmer TSJ'!Z15</f>
        <v>328</v>
      </c>
      <c r="K15" s="46">
        <f>+'Concursos p.n. presentados TSJ '!K15+'Concursos presentados Jmer TSJ'!AA15</f>
        <v>325</v>
      </c>
      <c r="L15" s="46">
        <f>+'Concursos p.n. presentados TSJ '!L15+'Concursos presentados Jmer TSJ'!AB15</f>
        <v>362</v>
      </c>
      <c r="M15" s="46">
        <f>+'Concursos p.n. presentados TSJ '!M15+'Concursos presentados Jmer TSJ'!AC15</f>
        <v>321</v>
      </c>
      <c r="N15" s="46">
        <f>+'Concursos p.n. presentados TSJ '!N15+'Concursos presentados Jmer TSJ'!AD15</f>
        <v>392</v>
      </c>
      <c r="O15" s="46">
        <f>+'Concursos p.n. presentados TSJ '!O15+'Concursos presentados Jmer TSJ'!AE15</f>
        <v>427</v>
      </c>
      <c r="P15" s="46">
        <f>+'Concursos p.n. presentados TSJ '!P15+'Concursos presentados Jmer TSJ'!AF15</f>
        <v>371</v>
      </c>
      <c r="Q15" s="46">
        <f>+'Concursos presentados Jmer TSJ'!AG15+'Concursos p.n. presentados TSJ '!Q15</f>
        <v>385</v>
      </c>
      <c r="R15" s="46">
        <f>+'Concursos presentados Jmer TSJ'!AH15+'Concursos p.n. presentados TSJ '!R15</f>
        <v>506</v>
      </c>
      <c r="S15" s="46">
        <f>+'Concursos presentados Jmer TSJ'!AI15+'Concursos p.n. presentados TSJ '!S15</f>
        <v>451</v>
      </c>
      <c r="T15" s="46">
        <f>+'Concursos presentados Jmer TSJ'!AJ15+'Concursos p.n. presentados TSJ '!T15</f>
        <v>288</v>
      </c>
      <c r="U15" s="46">
        <f>+'Concursos presentados Jmer TSJ'!AK15+'Concursos p.n. presentados TSJ '!U15</f>
        <v>525</v>
      </c>
      <c r="V15" s="46">
        <f>+'Concursos presentados Jmer TSJ'!AL15+'Concursos p.n. presentados TSJ '!V15</f>
        <v>545</v>
      </c>
      <c r="W15" s="46">
        <f>+'Concursos presentados Jmer TSJ'!AM15+'Concursos p.n. presentados TSJ '!W15</f>
        <v>654</v>
      </c>
      <c r="X15" s="46">
        <f t="shared" si="0"/>
        <v>1045</v>
      </c>
      <c r="Y15" s="46">
        <f t="shared" si="1"/>
        <v>1147</v>
      </c>
      <c r="Z15" s="46">
        <f t="shared" si="2"/>
        <v>1400</v>
      </c>
      <c r="AA15" s="46">
        <f t="shared" si="3"/>
        <v>1689</v>
      </c>
      <c r="AB15" s="46">
        <f t="shared" si="4"/>
        <v>1809</v>
      </c>
    </row>
    <row r="16" spans="2:28" ht="17.100000000000001" customHeight="1" thickBot="1" x14ac:dyDescent="0.25">
      <c r="B16" s="66" t="s">
        <v>24</v>
      </c>
      <c r="C16" s="46">
        <f>+'Concursos p.n. presentados TSJ '!C16+'Concursos presentados Jmer TSJ'!S16</f>
        <v>23</v>
      </c>
      <c r="D16" s="46">
        <f>+'Concursos p.n. presentados TSJ '!D16+'Concursos presentados Jmer TSJ'!T16</f>
        <v>23</v>
      </c>
      <c r="E16" s="46">
        <f>+'Concursos p.n. presentados TSJ '!E16+'Concursos presentados Jmer TSJ'!U16</f>
        <v>8</v>
      </c>
      <c r="F16" s="46">
        <f>+'Concursos p.n. presentados TSJ '!F16+'Concursos presentados Jmer TSJ'!V16</f>
        <v>18</v>
      </c>
      <c r="G16" s="46">
        <f>+'Concursos p.n. presentados TSJ '!G16+'Concursos presentados Jmer TSJ'!W16</f>
        <v>31</v>
      </c>
      <c r="H16" s="46">
        <f>+'Concursos p.n. presentados TSJ '!H16+'Concursos presentados Jmer TSJ'!X16</f>
        <v>22</v>
      </c>
      <c r="I16" s="46">
        <f>+'Concursos p.n. presentados TSJ '!I16+'Concursos presentados Jmer TSJ'!Y16</f>
        <v>25</v>
      </c>
      <c r="J16" s="46">
        <f>+'Concursos p.n. presentados TSJ '!J16+'Concursos presentados Jmer TSJ'!Z16</f>
        <v>14</v>
      </c>
      <c r="K16" s="46">
        <f>+'Concursos p.n. presentados TSJ '!K16+'Concursos presentados Jmer TSJ'!AA16</f>
        <v>20</v>
      </c>
      <c r="L16" s="46">
        <f>+'Concursos p.n. presentados TSJ '!L16+'Concursos presentados Jmer TSJ'!AB16</f>
        <v>26</v>
      </c>
      <c r="M16" s="46">
        <f>+'Concursos p.n. presentados TSJ '!M16+'Concursos presentados Jmer TSJ'!AC16</f>
        <v>17</v>
      </c>
      <c r="N16" s="46">
        <f>+'Concursos p.n. presentados TSJ '!N16+'Concursos presentados Jmer TSJ'!AD16</f>
        <v>21</v>
      </c>
      <c r="O16" s="46">
        <f>+'Concursos p.n. presentados TSJ '!O16+'Concursos presentados Jmer TSJ'!AE16</f>
        <v>23</v>
      </c>
      <c r="P16" s="46">
        <f>+'Concursos p.n. presentados TSJ '!P16+'Concursos presentados Jmer TSJ'!AF16</f>
        <v>45</v>
      </c>
      <c r="Q16" s="46">
        <f>+'Concursos presentados Jmer TSJ'!AG16+'Concursos p.n. presentados TSJ '!Q16</f>
        <v>30</v>
      </c>
      <c r="R16" s="46">
        <f>+'Concursos presentados Jmer TSJ'!AH16+'Concursos p.n. presentados TSJ '!R16</f>
        <v>26</v>
      </c>
      <c r="S16" s="46">
        <f>+'Concursos presentados Jmer TSJ'!AI16+'Concursos p.n. presentados TSJ '!S16</f>
        <v>37</v>
      </c>
      <c r="T16" s="46">
        <f>+'Concursos presentados Jmer TSJ'!AJ16+'Concursos p.n. presentados TSJ '!T16</f>
        <v>29</v>
      </c>
      <c r="U16" s="46">
        <f>+'Concursos presentados Jmer TSJ'!AK16+'Concursos p.n. presentados TSJ '!U16</f>
        <v>32</v>
      </c>
      <c r="V16" s="46">
        <f>+'Concursos presentados Jmer TSJ'!AL16+'Concursos p.n. presentados TSJ '!V16</f>
        <v>42</v>
      </c>
      <c r="W16" s="46">
        <f>+'Concursos presentados Jmer TSJ'!AM16+'Concursos p.n. presentados TSJ '!W16</f>
        <v>56</v>
      </c>
      <c r="X16" s="46">
        <f t="shared" si="0"/>
        <v>72</v>
      </c>
      <c r="Y16" s="46">
        <f t="shared" si="1"/>
        <v>92</v>
      </c>
      <c r="Z16" s="46">
        <f t="shared" si="2"/>
        <v>84</v>
      </c>
      <c r="AA16" s="46">
        <f t="shared" si="3"/>
        <v>124</v>
      </c>
      <c r="AB16" s="46">
        <f t="shared" si="4"/>
        <v>140</v>
      </c>
    </row>
    <row r="17" spans="2:28" ht="17.100000000000001" customHeight="1" thickBot="1" x14ac:dyDescent="0.25">
      <c r="B17" s="66" t="s">
        <v>10</v>
      </c>
      <c r="C17" s="46">
        <f>+'Concursos p.n. presentados TSJ '!C17+'Concursos presentados Jmer TSJ'!S17</f>
        <v>96</v>
      </c>
      <c r="D17" s="46">
        <f>+'Concursos p.n. presentados TSJ '!D17+'Concursos presentados Jmer TSJ'!T17</f>
        <v>93</v>
      </c>
      <c r="E17" s="46">
        <f>+'Concursos p.n. presentados TSJ '!E17+'Concursos presentados Jmer TSJ'!U17</f>
        <v>82</v>
      </c>
      <c r="F17" s="46">
        <f>+'Concursos p.n. presentados TSJ '!F17+'Concursos presentados Jmer TSJ'!V17</f>
        <v>88</v>
      </c>
      <c r="G17" s="46">
        <f>+'Concursos p.n. presentados TSJ '!G17+'Concursos presentados Jmer TSJ'!W17</f>
        <v>95</v>
      </c>
      <c r="H17" s="46">
        <f>+'Concursos p.n. presentados TSJ '!H17+'Concursos presentados Jmer TSJ'!X17</f>
        <v>94</v>
      </c>
      <c r="I17" s="46">
        <f>+'Concursos p.n. presentados TSJ '!I17+'Concursos presentados Jmer TSJ'!Y17</f>
        <v>73</v>
      </c>
      <c r="J17" s="46">
        <f>+'Concursos p.n. presentados TSJ '!J17+'Concursos presentados Jmer TSJ'!Z17</f>
        <v>94</v>
      </c>
      <c r="K17" s="46">
        <f>+'Concursos p.n. presentados TSJ '!K17+'Concursos presentados Jmer TSJ'!AA17</f>
        <v>83</v>
      </c>
      <c r="L17" s="46">
        <f>+'Concursos p.n. presentados TSJ '!L17+'Concursos presentados Jmer TSJ'!AB17</f>
        <v>102</v>
      </c>
      <c r="M17" s="46">
        <f>+'Concursos p.n. presentados TSJ '!M17+'Concursos presentados Jmer TSJ'!AC17</f>
        <v>92</v>
      </c>
      <c r="N17" s="46">
        <f>+'Concursos p.n. presentados TSJ '!N17+'Concursos presentados Jmer TSJ'!AD17</f>
        <v>93</v>
      </c>
      <c r="O17" s="46">
        <f>+'Concursos p.n. presentados TSJ '!O17+'Concursos presentados Jmer TSJ'!AE17</f>
        <v>129</v>
      </c>
      <c r="P17" s="46">
        <f>+'Concursos p.n. presentados TSJ '!P17+'Concursos presentados Jmer TSJ'!AF17</f>
        <v>114</v>
      </c>
      <c r="Q17" s="46">
        <f>+'Concursos presentados Jmer TSJ'!AG17+'Concursos p.n. presentados TSJ '!Q17</f>
        <v>120</v>
      </c>
      <c r="R17" s="46">
        <f>+'Concursos presentados Jmer TSJ'!AH17+'Concursos p.n. presentados TSJ '!R17</f>
        <v>183</v>
      </c>
      <c r="S17" s="46">
        <f>+'Concursos presentados Jmer TSJ'!AI17+'Concursos p.n. presentados TSJ '!S17</f>
        <v>161</v>
      </c>
      <c r="T17" s="46">
        <f>+'Concursos presentados Jmer TSJ'!AJ17+'Concursos p.n. presentados TSJ '!T17</f>
        <v>90</v>
      </c>
      <c r="U17" s="46">
        <f>+'Concursos presentados Jmer TSJ'!AK17+'Concursos p.n. presentados TSJ '!U17</f>
        <v>160</v>
      </c>
      <c r="V17" s="46">
        <f>+'Concursos presentados Jmer TSJ'!AL17+'Concursos p.n. presentados TSJ '!V17</f>
        <v>175</v>
      </c>
      <c r="W17" s="46">
        <f>+'Concursos presentados Jmer TSJ'!AM17+'Concursos p.n. presentados TSJ '!W17</f>
        <v>185</v>
      </c>
      <c r="X17" s="46">
        <f t="shared" si="0"/>
        <v>359</v>
      </c>
      <c r="Y17" s="46">
        <f t="shared" si="1"/>
        <v>356</v>
      </c>
      <c r="Z17" s="46">
        <f t="shared" si="2"/>
        <v>370</v>
      </c>
      <c r="AA17" s="46">
        <f t="shared" si="3"/>
        <v>546</v>
      </c>
      <c r="AB17" s="46">
        <f t="shared" si="4"/>
        <v>586</v>
      </c>
    </row>
    <row r="18" spans="2:28" ht="17.100000000000001" customHeight="1" thickBot="1" x14ac:dyDescent="0.25">
      <c r="B18" s="66" t="s">
        <v>297</v>
      </c>
      <c r="C18" s="46">
        <f>+'Concursos p.n. presentados TSJ '!C18+'Concursos presentados Jmer TSJ'!S18</f>
        <v>237</v>
      </c>
      <c r="D18" s="46">
        <f>+'Concursos p.n. presentados TSJ '!D18+'Concursos presentados Jmer TSJ'!T18</f>
        <v>351</v>
      </c>
      <c r="E18" s="46">
        <f>+'Concursos p.n. presentados TSJ '!E18+'Concursos presentados Jmer TSJ'!U18</f>
        <v>317</v>
      </c>
      <c r="F18" s="46">
        <f>+'Concursos p.n. presentados TSJ '!F18+'Concursos presentados Jmer TSJ'!V18</f>
        <v>278</v>
      </c>
      <c r="G18" s="46">
        <f>+'Concursos p.n. presentados TSJ '!G18+'Concursos presentados Jmer TSJ'!W18</f>
        <v>308</v>
      </c>
      <c r="H18" s="46">
        <f>+'Concursos p.n. presentados TSJ '!H18+'Concursos presentados Jmer TSJ'!X18</f>
        <v>341</v>
      </c>
      <c r="I18" s="46">
        <f>+'Concursos p.n. presentados TSJ '!I18+'Concursos presentados Jmer TSJ'!Y18</f>
        <v>247</v>
      </c>
      <c r="J18" s="46">
        <f>+'Concursos p.n. presentados TSJ '!J18+'Concursos presentados Jmer TSJ'!Z18</f>
        <v>301</v>
      </c>
      <c r="K18" s="46">
        <f>+'Concursos p.n. presentados TSJ '!K18+'Concursos presentados Jmer TSJ'!AA18</f>
        <v>348</v>
      </c>
      <c r="L18" s="46">
        <f>+'Concursos p.n. presentados TSJ '!L18+'Concursos presentados Jmer TSJ'!AB18</f>
        <v>406</v>
      </c>
      <c r="M18" s="46">
        <f>+'Concursos p.n. presentados TSJ '!M18+'Concursos presentados Jmer TSJ'!AC18</f>
        <v>266</v>
      </c>
      <c r="N18" s="46">
        <f>+'Concursos p.n. presentados TSJ '!N18+'Concursos presentados Jmer TSJ'!AD18</f>
        <v>408</v>
      </c>
      <c r="O18" s="46">
        <f>+'Concursos p.n. presentados TSJ '!O18+'Concursos presentados Jmer TSJ'!AE18</f>
        <v>428</v>
      </c>
      <c r="P18" s="46">
        <f>+'Concursos p.n. presentados TSJ '!P18+'Concursos presentados Jmer TSJ'!AF18</f>
        <v>470</v>
      </c>
      <c r="Q18" s="46">
        <f>+'Concursos presentados Jmer TSJ'!AG18+'Concursos p.n. presentados TSJ '!Q18</f>
        <v>465</v>
      </c>
      <c r="R18" s="46">
        <f>+'Concursos presentados Jmer TSJ'!AH18+'Concursos p.n. presentados TSJ '!R18</f>
        <v>504</v>
      </c>
      <c r="S18" s="46">
        <f>+'Concursos presentados Jmer TSJ'!AI18+'Concursos p.n. presentados TSJ '!S18</f>
        <v>388</v>
      </c>
      <c r="T18" s="46">
        <f>+'Concursos presentados Jmer TSJ'!AJ18+'Concursos p.n. presentados TSJ '!T18</f>
        <v>306</v>
      </c>
      <c r="U18" s="46">
        <f>+'Concursos presentados Jmer TSJ'!AK18+'Concursos p.n. presentados TSJ '!U18</f>
        <v>599</v>
      </c>
      <c r="V18" s="46">
        <f>+'Concursos presentados Jmer TSJ'!AL18+'Concursos p.n. presentados TSJ '!V18</f>
        <v>734</v>
      </c>
      <c r="W18" s="46">
        <f>+'Concursos presentados Jmer TSJ'!AM18+'Concursos p.n. presentados TSJ '!W18</f>
        <v>680</v>
      </c>
      <c r="X18" s="46">
        <f t="shared" si="0"/>
        <v>1183</v>
      </c>
      <c r="Y18" s="46">
        <f t="shared" si="1"/>
        <v>1197</v>
      </c>
      <c r="Z18" s="46">
        <f t="shared" si="2"/>
        <v>1428</v>
      </c>
      <c r="AA18" s="46">
        <f t="shared" si="3"/>
        <v>1867</v>
      </c>
      <c r="AB18" s="46">
        <f t="shared" si="4"/>
        <v>2027</v>
      </c>
    </row>
    <row r="19" spans="2:28" ht="17.100000000000001" customHeight="1" thickBot="1" x14ac:dyDescent="0.25">
      <c r="B19" s="66" t="s">
        <v>298</v>
      </c>
      <c r="C19" s="46">
        <f>+'Concursos p.n. presentados TSJ '!C19+'Concursos presentados Jmer TSJ'!S19</f>
        <v>54</v>
      </c>
      <c r="D19" s="46">
        <f>+'Concursos p.n. presentados TSJ '!D19+'Concursos presentados Jmer TSJ'!T19</f>
        <v>72</v>
      </c>
      <c r="E19" s="46">
        <f>+'Concursos p.n. presentados TSJ '!E19+'Concursos presentados Jmer TSJ'!U19</f>
        <v>42</v>
      </c>
      <c r="F19" s="46">
        <f>+'Concursos p.n. presentados TSJ '!F19+'Concursos presentados Jmer TSJ'!V19</f>
        <v>87</v>
      </c>
      <c r="G19" s="46">
        <f>+'Concursos p.n. presentados TSJ '!G19+'Concursos presentados Jmer TSJ'!W19</f>
        <v>48</v>
      </c>
      <c r="H19" s="46">
        <f>+'Concursos p.n. presentados TSJ '!H19+'Concursos presentados Jmer TSJ'!X19</f>
        <v>60</v>
      </c>
      <c r="I19" s="46">
        <f>+'Concursos p.n. presentados TSJ '!I19+'Concursos presentados Jmer TSJ'!Y19</f>
        <v>55</v>
      </c>
      <c r="J19" s="46">
        <f>+'Concursos p.n. presentados TSJ '!J19+'Concursos presentados Jmer TSJ'!Z19</f>
        <v>66</v>
      </c>
      <c r="K19" s="46">
        <f>+'Concursos p.n. presentados TSJ '!K19+'Concursos presentados Jmer TSJ'!AA19</f>
        <v>65</v>
      </c>
      <c r="L19" s="46">
        <f>+'Concursos p.n. presentados TSJ '!L19+'Concursos presentados Jmer TSJ'!AB19</f>
        <v>93</v>
      </c>
      <c r="M19" s="46">
        <f>+'Concursos p.n. presentados TSJ '!M19+'Concursos presentados Jmer TSJ'!AC19</f>
        <v>48</v>
      </c>
      <c r="N19" s="46">
        <f>+'Concursos p.n. presentados TSJ '!N19+'Concursos presentados Jmer TSJ'!AD19</f>
        <v>63</v>
      </c>
      <c r="O19" s="46">
        <f>+'Concursos p.n. presentados TSJ '!O19+'Concursos presentados Jmer TSJ'!AE19</f>
        <v>87</v>
      </c>
      <c r="P19" s="46">
        <f>+'Concursos p.n. presentados TSJ '!P19+'Concursos presentados Jmer TSJ'!AF19</f>
        <v>104</v>
      </c>
      <c r="Q19" s="46">
        <f>+'Concursos presentados Jmer TSJ'!AG19+'Concursos p.n. presentados TSJ '!Q19</f>
        <v>98</v>
      </c>
      <c r="R19" s="46">
        <f>+'Concursos presentados Jmer TSJ'!AH19+'Concursos p.n. presentados TSJ '!R19</f>
        <v>117</v>
      </c>
      <c r="S19" s="46">
        <f>+'Concursos presentados Jmer TSJ'!AI19+'Concursos p.n. presentados TSJ '!S19</f>
        <v>104</v>
      </c>
      <c r="T19" s="46">
        <f>+'Concursos presentados Jmer TSJ'!AJ19+'Concursos p.n. presentados TSJ '!T19</f>
        <v>57</v>
      </c>
      <c r="U19" s="46">
        <f>+'Concursos presentados Jmer TSJ'!AK19+'Concursos p.n. presentados TSJ '!U19</f>
        <v>89</v>
      </c>
      <c r="V19" s="46">
        <f>+'Concursos presentados Jmer TSJ'!AL19+'Concursos p.n. presentados TSJ '!V19</f>
        <v>116</v>
      </c>
      <c r="W19" s="46">
        <f>+'Concursos presentados Jmer TSJ'!AM19+'Concursos p.n. presentados TSJ '!W19</f>
        <v>112</v>
      </c>
      <c r="X19" s="46">
        <f t="shared" si="0"/>
        <v>255</v>
      </c>
      <c r="Y19" s="46">
        <f t="shared" si="1"/>
        <v>229</v>
      </c>
      <c r="Z19" s="46">
        <f t="shared" si="2"/>
        <v>269</v>
      </c>
      <c r="AA19" s="46">
        <f t="shared" si="3"/>
        <v>406</v>
      </c>
      <c r="AB19" s="46">
        <f t="shared" si="4"/>
        <v>366</v>
      </c>
    </row>
    <row r="20" spans="2:28" ht="17.100000000000001" customHeight="1" thickBot="1" x14ac:dyDescent="0.25">
      <c r="B20" s="66" t="s">
        <v>299</v>
      </c>
      <c r="C20" s="46">
        <f>+'Concursos p.n. presentados TSJ '!C20+'Concursos presentados Jmer TSJ'!S20</f>
        <v>1</v>
      </c>
      <c r="D20" s="46">
        <f>+'Concursos p.n. presentados TSJ '!D20+'Concursos presentados Jmer TSJ'!T20</f>
        <v>21</v>
      </c>
      <c r="E20" s="46">
        <f>+'Concursos p.n. presentados TSJ '!E20+'Concursos presentados Jmer TSJ'!U20</f>
        <v>16</v>
      </c>
      <c r="F20" s="46">
        <f>+'Concursos p.n. presentados TSJ '!F20+'Concursos presentados Jmer TSJ'!V20</f>
        <v>16</v>
      </c>
      <c r="G20" s="46">
        <f>+'Concursos p.n. presentados TSJ '!G20+'Concursos presentados Jmer TSJ'!W20</f>
        <v>19</v>
      </c>
      <c r="H20" s="46">
        <f>+'Concursos p.n. presentados TSJ '!H20+'Concursos presentados Jmer TSJ'!X20</f>
        <v>19</v>
      </c>
      <c r="I20" s="46">
        <f>+'Concursos p.n. presentados TSJ '!I20+'Concursos presentados Jmer TSJ'!Y20</f>
        <v>17</v>
      </c>
      <c r="J20" s="46">
        <f>+'Concursos p.n. presentados TSJ '!J20+'Concursos presentados Jmer TSJ'!Z20</f>
        <v>14</v>
      </c>
      <c r="K20" s="46">
        <f>+'Concursos p.n. presentados TSJ '!K20+'Concursos presentados Jmer TSJ'!AA20</f>
        <v>15</v>
      </c>
      <c r="L20" s="46">
        <f>+'Concursos p.n. presentados TSJ '!L20+'Concursos presentados Jmer TSJ'!AB20</f>
        <v>22</v>
      </c>
      <c r="M20" s="46">
        <f>+'Concursos p.n. presentados TSJ '!M20+'Concursos presentados Jmer TSJ'!AC20</f>
        <v>13</v>
      </c>
      <c r="N20" s="46">
        <f>+'Concursos p.n. presentados TSJ '!N20+'Concursos presentados Jmer TSJ'!AD20</f>
        <v>20</v>
      </c>
      <c r="O20" s="46">
        <f>+'Concursos p.n. presentados TSJ '!O20+'Concursos presentados Jmer TSJ'!AE20</f>
        <v>23</v>
      </c>
      <c r="P20" s="46">
        <f>+'Concursos p.n. presentados TSJ '!P20+'Concursos presentados Jmer TSJ'!AF20</f>
        <v>17</v>
      </c>
      <c r="Q20" s="46">
        <f>+'Concursos presentados Jmer TSJ'!AG20+'Concursos p.n. presentados TSJ '!Q20</f>
        <v>24</v>
      </c>
      <c r="R20" s="46">
        <f>+'Concursos presentados Jmer TSJ'!AH20+'Concursos p.n. presentados TSJ '!R20</f>
        <v>31</v>
      </c>
      <c r="S20" s="46">
        <f>+'Concursos presentados Jmer TSJ'!AI20+'Concursos p.n. presentados TSJ '!S20</f>
        <v>16</v>
      </c>
      <c r="T20" s="46">
        <f>+'Concursos presentados Jmer TSJ'!AJ20+'Concursos p.n. presentados TSJ '!T20</f>
        <v>27</v>
      </c>
      <c r="U20" s="46">
        <f>+'Concursos presentados Jmer TSJ'!AK20+'Concursos p.n. presentados TSJ '!U20</f>
        <v>18</v>
      </c>
      <c r="V20" s="46">
        <f>+'Concursos presentados Jmer TSJ'!AL20+'Concursos p.n. presentados TSJ '!V20</f>
        <v>20</v>
      </c>
      <c r="W20" s="46">
        <f>+'Concursos presentados Jmer TSJ'!AM20+'Concursos p.n. presentados TSJ '!W20</f>
        <v>27</v>
      </c>
      <c r="X20" s="46">
        <f t="shared" si="0"/>
        <v>54</v>
      </c>
      <c r="Y20" s="46">
        <f t="shared" si="1"/>
        <v>69</v>
      </c>
      <c r="Z20" s="46">
        <f t="shared" si="2"/>
        <v>70</v>
      </c>
      <c r="AA20" s="46">
        <f t="shared" si="3"/>
        <v>95</v>
      </c>
      <c r="AB20" s="46">
        <f t="shared" si="4"/>
        <v>81</v>
      </c>
    </row>
    <row r="21" spans="2:28" ht="17.100000000000001" customHeight="1" thickBot="1" x14ac:dyDescent="0.25">
      <c r="B21" s="66" t="s">
        <v>58</v>
      </c>
      <c r="C21" s="46">
        <f>+'Concursos p.n. presentados TSJ '!C21+'Concursos presentados Jmer TSJ'!S21</f>
        <v>64</v>
      </c>
      <c r="D21" s="46">
        <f>+'Concursos p.n. presentados TSJ '!D21+'Concursos presentados Jmer TSJ'!T21</f>
        <v>85</v>
      </c>
      <c r="E21" s="46">
        <f>+'Concursos p.n. presentados TSJ '!E21+'Concursos presentados Jmer TSJ'!U21</f>
        <v>62</v>
      </c>
      <c r="F21" s="46">
        <f>+'Concursos p.n. presentados TSJ '!F21+'Concursos presentados Jmer TSJ'!V21</f>
        <v>89</v>
      </c>
      <c r="G21" s="46">
        <f>+'Concursos p.n. presentados TSJ '!G21+'Concursos presentados Jmer TSJ'!W21</f>
        <v>83</v>
      </c>
      <c r="H21" s="46">
        <f>+'Concursos p.n. presentados TSJ '!H21+'Concursos presentados Jmer TSJ'!X21</f>
        <v>95</v>
      </c>
      <c r="I21" s="46">
        <f>+'Concursos p.n. presentados TSJ '!I21+'Concursos presentados Jmer TSJ'!Y21</f>
        <v>86</v>
      </c>
      <c r="J21" s="46">
        <f>+'Concursos p.n. presentados TSJ '!J21+'Concursos presentados Jmer TSJ'!Z21</f>
        <v>90</v>
      </c>
      <c r="K21" s="46">
        <f>+'Concursos p.n. presentados TSJ '!K21+'Concursos presentados Jmer TSJ'!AA21</f>
        <v>77</v>
      </c>
      <c r="L21" s="46">
        <f>+'Concursos p.n. presentados TSJ '!L21+'Concursos presentados Jmer TSJ'!AB21</f>
        <v>86</v>
      </c>
      <c r="M21" s="46">
        <f>+'Concursos p.n. presentados TSJ '!M21+'Concursos presentados Jmer TSJ'!AC21</f>
        <v>88</v>
      </c>
      <c r="N21" s="46">
        <f>+'Concursos p.n. presentados TSJ '!N21+'Concursos presentados Jmer TSJ'!AD21</f>
        <v>91</v>
      </c>
      <c r="O21" s="46">
        <f>+'Concursos p.n. presentados TSJ '!O21+'Concursos presentados Jmer TSJ'!AE21</f>
        <v>96</v>
      </c>
      <c r="P21" s="46">
        <f>+'Concursos p.n. presentados TSJ '!P21+'Concursos presentados Jmer TSJ'!AF21</f>
        <v>108</v>
      </c>
      <c r="Q21" s="46">
        <f>+'Concursos presentados Jmer TSJ'!AG21+'Concursos p.n. presentados TSJ '!Q21</f>
        <v>71</v>
      </c>
      <c r="R21" s="46">
        <f>+'Concursos presentados Jmer TSJ'!AH21+'Concursos p.n. presentados TSJ '!R21</f>
        <v>101</v>
      </c>
      <c r="S21" s="46">
        <f>+'Concursos presentados Jmer TSJ'!AI21+'Concursos p.n. presentados TSJ '!S21</f>
        <v>106</v>
      </c>
      <c r="T21" s="46">
        <f>+'Concursos presentados Jmer TSJ'!AJ21+'Concursos p.n. presentados TSJ '!T21</f>
        <v>65</v>
      </c>
      <c r="U21" s="46">
        <f>+'Concursos presentados Jmer TSJ'!AK21+'Concursos p.n. presentados TSJ '!U21</f>
        <v>114</v>
      </c>
      <c r="V21" s="46">
        <f>+'Concursos presentados Jmer TSJ'!AL21+'Concursos p.n. presentados TSJ '!V21</f>
        <v>124</v>
      </c>
      <c r="W21" s="46">
        <f>+'Concursos presentados Jmer TSJ'!AM21+'Concursos p.n. presentados TSJ '!W21</f>
        <v>149</v>
      </c>
      <c r="X21" s="46">
        <f t="shared" si="0"/>
        <v>300</v>
      </c>
      <c r="Y21" s="46">
        <f t="shared" si="1"/>
        <v>354</v>
      </c>
      <c r="Z21" s="46">
        <f t="shared" si="2"/>
        <v>342</v>
      </c>
      <c r="AA21" s="46">
        <f t="shared" si="3"/>
        <v>376</v>
      </c>
      <c r="AB21" s="46">
        <f t="shared" si="4"/>
        <v>409</v>
      </c>
    </row>
    <row r="22" spans="2:28" ht="17.100000000000001" customHeight="1" thickBot="1" x14ac:dyDescent="0.25">
      <c r="B22" s="66" t="s">
        <v>11</v>
      </c>
      <c r="C22" s="46">
        <f>+'Concursos p.n. presentados TSJ '!C22+'Concursos presentados Jmer TSJ'!S22</f>
        <v>7</v>
      </c>
      <c r="D22" s="46">
        <f>+'Concursos p.n. presentados TSJ '!D22+'Concursos presentados Jmer TSJ'!T22</f>
        <v>8</v>
      </c>
      <c r="E22" s="46">
        <f>+'Concursos p.n. presentados TSJ '!E22+'Concursos presentados Jmer TSJ'!U22</f>
        <v>6</v>
      </c>
      <c r="F22" s="46">
        <f>+'Concursos p.n. presentados TSJ '!F22+'Concursos presentados Jmer TSJ'!V22</f>
        <v>8</v>
      </c>
      <c r="G22" s="46">
        <f>+'Concursos p.n. presentados TSJ '!G22+'Concursos presentados Jmer TSJ'!W22</f>
        <v>5</v>
      </c>
      <c r="H22" s="46">
        <f>+'Concursos p.n. presentados TSJ '!H22+'Concursos presentados Jmer TSJ'!X22</f>
        <v>5</v>
      </c>
      <c r="I22" s="46">
        <f>+'Concursos p.n. presentados TSJ '!I22+'Concursos presentados Jmer TSJ'!Y22</f>
        <v>9</v>
      </c>
      <c r="J22" s="46">
        <f>+'Concursos p.n. presentados TSJ '!J22+'Concursos presentados Jmer TSJ'!Z22</f>
        <v>9</v>
      </c>
      <c r="K22" s="46">
        <f>+'Concursos p.n. presentados TSJ '!K22+'Concursos presentados Jmer TSJ'!AA22</f>
        <v>7</v>
      </c>
      <c r="L22" s="46">
        <f>+'Concursos p.n. presentados TSJ '!L22+'Concursos presentados Jmer TSJ'!AB22</f>
        <v>8</v>
      </c>
      <c r="M22" s="46">
        <f>+'Concursos p.n. presentados TSJ '!M22+'Concursos presentados Jmer TSJ'!AC22</f>
        <v>5</v>
      </c>
      <c r="N22" s="46">
        <f>+'Concursos p.n. presentados TSJ '!N22+'Concursos presentados Jmer TSJ'!AD22</f>
        <v>11</v>
      </c>
      <c r="O22" s="46">
        <f>+'Concursos p.n. presentados TSJ '!O22+'Concursos presentados Jmer TSJ'!AE22</f>
        <v>8</v>
      </c>
      <c r="P22" s="46">
        <f>+'Concursos p.n. presentados TSJ '!P22+'Concursos presentados Jmer TSJ'!AF22</f>
        <v>12</v>
      </c>
      <c r="Q22" s="46">
        <f>+'Concursos presentados Jmer TSJ'!AG22+'Concursos p.n. presentados TSJ '!Q22</f>
        <v>8</v>
      </c>
      <c r="R22" s="46">
        <f>+'Concursos presentados Jmer TSJ'!AH22+'Concursos p.n. presentados TSJ '!R22</f>
        <v>7</v>
      </c>
      <c r="S22" s="46">
        <f>+'Concursos presentados Jmer TSJ'!AI22+'Concursos p.n. presentados TSJ '!S22</f>
        <v>16</v>
      </c>
      <c r="T22" s="46">
        <f>+'Concursos presentados Jmer TSJ'!AJ22+'Concursos p.n. presentados TSJ '!T22</f>
        <v>5</v>
      </c>
      <c r="U22" s="46">
        <f>+'Concursos presentados Jmer TSJ'!AK22+'Concursos p.n. presentados TSJ '!U22</f>
        <v>14</v>
      </c>
      <c r="V22" s="46">
        <f>+'Concursos presentados Jmer TSJ'!AL22+'Concursos p.n. presentados TSJ '!V22</f>
        <v>27</v>
      </c>
      <c r="W22" s="46">
        <f>+'Concursos presentados Jmer TSJ'!AM22+'Concursos p.n. presentados TSJ '!W22</f>
        <v>17</v>
      </c>
      <c r="X22" s="46">
        <f t="shared" si="0"/>
        <v>29</v>
      </c>
      <c r="Y22" s="46">
        <f t="shared" si="1"/>
        <v>28</v>
      </c>
      <c r="Z22" s="46">
        <f t="shared" si="2"/>
        <v>31</v>
      </c>
      <c r="AA22" s="46">
        <f t="shared" si="3"/>
        <v>35</v>
      </c>
      <c r="AB22" s="46">
        <f t="shared" si="4"/>
        <v>62</v>
      </c>
    </row>
    <row r="23" spans="2:28" ht="17.100000000000001" customHeight="1" thickBot="1" x14ac:dyDescent="0.25">
      <c r="B23" s="68" t="s">
        <v>25</v>
      </c>
      <c r="C23" s="69">
        <f>SUM(C6:C22)</f>
        <v>1689</v>
      </c>
      <c r="D23" s="69">
        <f t="shared" ref="D23:P23" si="5">SUM(D6:D22)</f>
        <v>1847</v>
      </c>
      <c r="E23" s="69">
        <f t="shared" si="5"/>
        <v>1593</v>
      </c>
      <c r="F23" s="69">
        <f t="shared" si="5"/>
        <v>1911</v>
      </c>
      <c r="G23" s="69">
        <f t="shared" si="5"/>
        <v>1937</v>
      </c>
      <c r="H23" s="69">
        <f t="shared" si="5"/>
        <v>2001</v>
      </c>
      <c r="I23" s="69">
        <f t="shared" si="5"/>
        <v>1645</v>
      </c>
      <c r="J23" s="69">
        <f t="shared" si="5"/>
        <v>2011</v>
      </c>
      <c r="K23" s="69">
        <f t="shared" si="5"/>
        <v>2162</v>
      </c>
      <c r="L23" s="69">
        <f t="shared" si="5"/>
        <v>2410</v>
      </c>
      <c r="M23" s="69">
        <f t="shared" si="5"/>
        <v>1953</v>
      </c>
      <c r="N23" s="69">
        <f t="shared" si="5"/>
        <v>2590</v>
      </c>
      <c r="O23" s="69">
        <f t="shared" si="5"/>
        <v>2796</v>
      </c>
      <c r="P23" s="69">
        <f t="shared" si="5"/>
        <v>2982</v>
      </c>
      <c r="Q23" s="69">
        <f>+'Concursos presentados Jmer TSJ'!AG23+'Concursos p.n. presentados TSJ '!Q23</f>
        <v>2719</v>
      </c>
      <c r="R23" s="69">
        <f>+'Concursos presentados Jmer TSJ'!AH23+'Concursos p.n. presentados TSJ '!R23</f>
        <v>3534</v>
      </c>
      <c r="S23" s="69">
        <f>+'Concursos presentados Jmer TSJ'!AI23+'Concursos p.n. presentados TSJ '!S23</f>
        <v>3274</v>
      </c>
      <c r="T23" s="69">
        <f>+'Concursos presentados Jmer TSJ'!AJ23+'Concursos p.n. presentados TSJ '!T23</f>
        <v>2305</v>
      </c>
      <c r="U23" s="69">
        <f>+'Concursos presentados Jmer TSJ'!AK23+'Concursos p.n. presentados TSJ '!U23</f>
        <v>3649</v>
      </c>
      <c r="V23" s="69">
        <f>+'Concursos presentados Jmer TSJ'!AL23+'Concursos p.n. presentados TSJ '!V23</f>
        <v>4513</v>
      </c>
      <c r="W23" s="69">
        <f>+'Concursos presentados Jmer TSJ'!AM23+'Concursos p.n. presentados TSJ '!W23</f>
        <v>4925</v>
      </c>
      <c r="X23" s="69">
        <f t="shared" si="0"/>
        <v>7040</v>
      </c>
      <c r="Y23" s="69">
        <f t="shared" si="1"/>
        <v>7594</v>
      </c>
      <c r="Z23" s="69">
        <f t="shared" si="2"/>
        <v>9115</v>
      </c>
      <c r="AA23" s="69">
        <f t="shared" si="3"/>
        <v>12031</v>
      </c>
      <c r="AB23" s="69">
        <f t="shared" si="4"/>
        <v>13741</v>
      </c>
    </row>
    <row r="24" spans="2:28" ht="33" customHeight="1" x14ac:dyDescent="0.2">
      <c r="C24" s="25"/>
      <c r="G24" s="25"/>
    </row>
    <row r="25" spans="2:28" ht="48" customHeight="1" x14ac:dyDescent="0.2">
      <c r="B25" s="70"/>
      <c r="C25" s="70"/>
      <c r="D25" s="70"/>
      <c r="E25" s="70"/>
      <c r="F25" s="77"/>
      <c r="G25" s="77"/>
    </row>
    <row r="26" spans="2:28" ht="15.75" customHeight="1" x14ac:dyDescent="0.2"/>
    <row r="27" spans="2:28" s="71" customFormat="1" ht="39" customHeight="1" x14ac:dyDescent="0.2">
      <c r="C27" s="45" t="s">
        <v>168</v>
      </c>
      <c r="D27" s="45" t="s">
        <v>170</v>
      </c>
      <c r="E27" s="45" t="s">
        <v>173</v>
      </c>
      <c r="F27" s="75" t="s">
        <v>175</v>
      </c>
      <c r="G27" s="45" t="s">
        <v>191</v>
      </c>
      <c r="H27" s="45" t="s">
        <v>198</v>
      </c>
      <c r="I27" s="45" t="s">
        <v>210</v>
      </c>
      <c r="J27" s="75" t="s">
        <v>241</v>
      </c>
      <c r="K27" s="45" t="s">
        <v>264</v>
      </c>
      <c r="L27" s="45" t="s">
        <v>266</v>
      </c>
      <c r="M27" s="45" t="s">
        <v>274</v>
      </c>
      <c r="N27" s="75" t="s">
        <v>283</v>
      </c>
      <c r="O27" s="45" t="s">
        <v>306</v>
      </c>
      <c r="P27" s="45" t="s">
        <v>313</v>
      </c>
      <c r="Q27" s="45" t="s">
        <v>315</v>
      </c>
      <c r="R27" s="75" t="s">
        <v>323</v>
      </c>
      <c r="S27" s="45" t="s">
        <v>339</v>
      </c>
      <c r="T27" s="45" t="s">
        <v>176</v>
      </c>
      <c r="U27" s="45" t="s">
        <v>242</v>
      </c>
      <c r="V27" s="45" t="s">
        <v>284</v>
      </c>
      <c r="W27" s="45" t="s">
        <v>324</v>
      </c>
    </row>
    <row r="28" spans="2:28" ht="17.100000000000001" customHeight="1" thickBot="1" x14ac:dyDescent="0.25">
      <c r="B28" s="66" t="s">
        <v>59</v>
      </c>
      <c r="C28" s="42">
        <f>+(G6-C6)/C6</f>
        <v>9.6938775510204078E-2</v>
      </c>
      <c r="D28" s="42">
        <f>+(H6-D6)/D6</f>
        <v>4.2918454935622317E-2</v>
      </c>
      <c r="E28" s="42">
        <f t="shared" ref="E28:S43" si="6">+(I6-E6)/E6</f>
        <v>-8.0717488789237665E-2</v>
      </c>
      <c r="F28" s="42">
        <f t="shared" si="6"/>
        <v>1.7021276595744681E-2</v>
      </c>
      <c r="G28" s="42">
        <f t="shared" si="6"/>
        <v>0.11627906976744186</v>
      </c>
      <c r="H28" s="42">
        <f t="shared" si="6"/>
        <v>3.7037037037037035E-2</v>
      </c>
      <c r="I28" s="42">
        <f t="shared" si="6"/>
        <v>2.9268292682926831E-2</v>
      </c>
      <c r="J28" s="42">
        <f t="shared" si="6"/>
        <v>0.43514644351464438</v>
      </c>
      <c r="K28" s="42">
        <f t="shared" si="6"/>
        <v>0.27500000000000002</v>
      </c>
      <c r="L28" s="42">
        <f t="shared" si="6"/>
        <v>0.4642857142857143</v>
      </c>
      <c r="M28" s="42">
        <f t="shared" si="6"/>
        <v>0.35545023696682465</v>
      </c>
      <c r="N28" s="42">
        <f t="shared" si="6"/>
        <v>0.13702623906705538</v>
      </c>
      <c r="O28" s="42">
        <f t="shared" si="6"/>
        <v>0.17647058823529413</v>
      </c>
      <c r="P28" s="42">
        <f t="shared" si="6"/>
        <v>-0.32791327913279134</v>
      </c>
      <c r="Q28" s="42">
        <f t="shared" si="6"/>
        <v>0.30419580419580422</v>
      </c>
      <c r="R28" s="42">
        <f t="shared" si="6"/>
        <v>0.27948717948717949</v>
      </c>
      <c r="S28" s="42">
        <f t="shared" si="6"/>
        <v>0.71111111111111114</v>
      </c>
      <c r="T28" s="42">
        <f>+(Y6-X6)/X6</f>
        <v>1.6910935738444193E-2</v>
      </c>
      <c r="U28" s="42">
        <f>+(Z6-Y6)/Y6</f>
        <v>0.15964523281596452</v>
      </c>
      <c r="V28" s="42">
        <f>+(AA6-Z6)/Z6</f>
        <v>0.29158699808795413</v>
      </c>
      <c r="W28" s="42">
        <f>+(AB6-AA6)/AA6</f>
        <v>9.5484826054774236E-2</v>
      </c>
    </row>
    <row r="29" spans="2:28" ht="17.100000000000001" customHeight="1" thickBot="1" x14ac:dyDescent="0.25">
      <c r="B29" s="66" t="s">
        <v>60</v>
      </c>
      <c r="C29" s="42">
        <f t="shared" ref="C29:D29" si="7">+(G7-C7)/C7</f>
        <v>1.6666666666666666E-2</v>
      </c>
      <c r="D29" s="42">
        <f t="shared" si="7"/>
        <v>0.5</v>
      </c>
      <c r="E29" s="42">
        <f t="shared" ref="E29:E45" si="8">+(I7-E7)/E7</f>
        <v>9.2592592592592587E-2</v>
      </c>
      <c r="F29" s="42">
        <f t="shared" ref="F29:F45" si="9">+(J7-F7)/F7</f>
        <v>-1.7543859649122806E-2</v>
      </c>
      <c r="G29" s="42">
        <f t="shared" ref="G29:G45" si="10">+(K7-G7)/G7</f>
        <v>6.5573770491803282E-2</v>
      </c>
      <c r="H29" s="42">
        <f t="shared" ref="H29:H45" si="11">+(L7-H7)/H7</f>
        <v>8.6956521739130432E-2</v>
      </c>
      <c r="I29" s="42">
        <f t="shared" ref="I29:I45" si="12">+(M7-I7)/I7</f>
        <v>5.0847457627118647E-2</v>
      </c>
      <c r="J29" s="42">
        <f t="shared" ref="J29:J45" si="13">+(N7-J7)/J7</f>
        <v>0.16071428571428573</v>
      </c>
      <c r="K29" s="42">
        <f t="shared" ref="K29:K45" si="14">+(O7-K7)/K7</f>
        <v>0.18461538461538463</v>
      </c>
      <c r="L29" s="42">
        <f t="shared" ref="L29:S45" si="15">+(P7-L7)/L7</f>
        <v>0.26666666666666666</v>
      </c>
      <c r="M29" s="42">
        <f t="shared" si="6"/>
        <v>0.35483870967741937</v>
      </c>
      <c r="N29" s="42">
        <f t="shared" si="6"/>
        <v>0.66153846153846152</v>
      </c>
      <c r="O29" s="42">
        <f t="shared" si="6"/>
        <v>0.2857142857142857</v>
      </c>
      <c r="P29" s="42">
        <f t="shared" si="6"/>
        <v>-0.48421052631578948</v>
      </c>
      <c r="Q29" s="42">
        <f t="shared" si="6"/>
        <v>4.7619047619047616E-2</v>
      </c>
      <c r="R29" s="42">
        <f t="shared" si="6"/>
        <v>0.52777777777777779</v>
      </c>
      <c r="S29" s="42">
        <f t="shared" si="6"/>
        <v>0.48484848484848486</v>
      </c>
      <c r="T29" s="42">
        <f t="shared" ref="T29:V44" si="16">+(Y7-X7)/X7</f>
        <v>0.12903225806451613</v>
      </c>
      <c r="U29" s="42">
        <f t="shared" si="16"/>
        <v>8.9795918367346933E-2</v>
      </c>
      <c r="V29" s="42">
        <f t="shared" si="16"/>
        <v>0.36329588014981273</v>
      </c>
      <c r="W29" s="42">
        <f t="shared" ref="W29:W44" si="17">+(AB7-AA7)/AA7</f>
        <v>0.10164835164835165</v>
      </c>
    </row>
    <row r="30" spans="2:28" ht="17.100000000000001" customHeight="1" thickBot="1" x14ac:dyDescent="0.25">
      <c r="B30" s="66" t="s">
        <v>296</v>
      </c>
      <c r="C30" s="42">
        <f t="shared" ref="C30:D30" si="18">+(G8-C8)/C8</f>
        <v>9.6774193548387094E-2</v>
      </c>
      <c r="D30" s="42">
        <f t="shared" si="18"/>
        <v>0.19354838709677419</v>
      </c>
      <c r="E30" s="42">
        <f t="shared" si="8"/>
        <v>0.19230769230769232</v>
      </c>
      <c r="F30" s="42">
        <f t="shared" si="9"/>
        <v>-0.14000000000000001</v>
      </c>
      <c r="G30" s="42">
        <f t="shared" si="10"/>
        <v>8.8235294117647065E-2</v>
      </c>
      <c r="H30" s="42">
        <f t="shared" si="11"/>
        <v>-5.4054054054054057E-2</v>
      </c>
      <c r="I30" s="42">
        <f t="shared" si="12"/>
        <v>0.35483870967741937</v>
      </c>
      <c r="J30" s="42">
        <f t="shared" si="13"/>
        <v>6.9767441860465115E-2</v>
      </c>
      <c r="K30" s="42">
        <f t="shared" si="14"/>
        <v>0.24324324324324326</v>
      </c>
      <c r="L30" s="42">
        <f t="shared" si="15"/>
        <v>-2.8571428571428571E-2</v>
      </c>
      <c r="M30" s="42">
        <f t="shared" si="6"/>
        <v>9.5238095238095233E-2</v>
      </c>
      <c r="N30" s="42">
        <f t="shared" si="6"/>
        <v>0.80434782608695654</v>
      </c>
      <c r="O30" s="42">
        <f t="shared" si="6"/>
        <v>0.69565217391304346</v>
      </c>
      <c r="P30" s="42">
        <f t="shared" si="6"/>
        <v>8.8235294117647065E-2</v>
      </c>
      <c r="Q30" s="42">
        <f t="shared" si="6"/>
        <v>0.52173913043478259</v>
      </c>
      <c r="R30" s="42">
        <f t="shared" si="6"/>
        <v>0.25301204819277107</v>
      </c>
      <c r="S30" s="42">
        <f t="shared" si="6"/>
        <v>0.24358974358974358</v>
      </c>
      <c r="T30" s="42">
        <f t="shared" ref="T30:U30" si="19">+(Y8-X8)/X8</f>
        <v>5.0724637681159424E-2</v>
      </c>
      <c r="U30" s="42">
        <f t="shared" si="19"/>
        <v>0.10344827586206896</v>
      </c>
      <c r="V30" s="42">
        <f t="shared" si="16"/>
        <v>0.30625000000000002</v>
      </c>
      <c r="W30" s="42">
        <f t="shared" si="17"/>
        <v>0.38277511961722488</v>
      </c>
    </row>
    <row r="31" spans="2:28" ht="17.100000000000001" customHeight="1" thickBot="1" x14ac:dyDescent="0.25">
      <c r="B31" s="66" t="s">
        <v>54</v>
      </c>
      <c r="C31" s="42">
        <f t="shared" ref="C31:D31" si="20">+(G9-C9)/C9</f>
        <v>-0.18867924528301888</v>
      </c>
      <c r="D31" s="42">
        <f t="shared" si="20"/>
        <v>-0.04</v>
      </c>
      <c r="E31" s="42">
        <f t="shared" si="8"/>
        <v>6.0606060606060608E-2</v>
      </c>
      <c r="F31" s="42">
        <f t="shared" si="9"/>
        <v>-5.7142857142857141E-2</v>
      </c>
      <c r="G31" s="42">
        <f t="shared" si="10"/>
        <v>-0.30232558139534882</v>
      </c>
      <c r="H31" s="42">
        <f t="shared" si="11"/>
        <v>0.47916666666666669</v>
      </c>
      <c r="I31" s="42">
        <f t="shared" si="12"/>
        <v>0.34285714285714286</v>
      </c>
      <c r="J31" s="42">
        <f t="shared" si="13"/>
        <v>0.84848484848484851</v>
      </c>
      <c r="K31" s="42">
        <f t="shared" si="14"/>
        <v>0.76666666666666672</v>
      </c>
      <c r="L31" s="42">
        <f t="shared" si="15"/>
        <v>-0.11267605633802817</v>
      </c>
      <c r="M31" s="42">
        <f t="shared" si="6"/>
        <v>0.21276595744680851</v>
      </c>
      <c r="N31" s="42">
        <f t="shared" si="6"/>
        <v>0.57377049180327866</v>
      </c>
      <c r="O31" s="42">
        <f t="shared" si="6"/>
        <v>1</v>
      </c>
      <c r="P31" s="42">
        <f t="shared" si="6"/>
        <v>-9.5238095238095233E-2</v>
      </c>
      <c r="Q31" s="42">
        <f t="shared" si="6"/>
        <v>0.73684210526315785</v>
      </c>
      <c r="R31" s="42">
        <f t="shared" si="6"/>
        <v>0.22916666666666666</v>
      </c>
      <c r="S31" s="42">
        <f t="shared" si="6"/>
        <v>0.35849056603773582</v>
      </c>
      <c r="T31" s="42">
        <f t="shared" ref="T31:U31" si="21">+(Y9-X9)/X9</f>
        <v>-7.0175438596491224E-2</v>
      </c>
      <c r="U31" s="42">
        <f t="shared" si="21"/>
        <v>0.31446540880503143</v>
      </c>
      <c r="V31" s="42">
        <f t="shared" si="16"/>
        <v>0.28708133971291866</v>
      </c>
      <c r="W31" s="42">
        <f t="shared" si="17"/>
        <v>0.41263940520446096</v>
      </c>
    </row>
    <row r="32" spans="2:28" ht="17.100000000000001" customHeight="1" thickBot="1" x14ac:dyDescent="0.25">
      <c r="B32" s="66" t="s">
        <v>8</v>
      </c>
      <c r="C32" s="42">
        <f t="shared" ref="C32:D32" si="22">+(G10-C10)/C10</f>
        <v>2.0408163265306121E-2</v>
      </c>
      <c r="D32" s="42">
        <f t="shared" si="22"/>
        <v>-0.23255813953488372</v>
      </c>
      <c r="E32" s="42">
        <f t="shared" si="8"/>
        <v>0.48</v>
      </c>
      <c r="F32" s="42">
        <f t="shared" si="9"/>
        <v>0</v>
      </c>
      <c r="G32" s="42">
        <f t="shared" si="10"/>
        <v>-0.24</v>
      </c>
      <c r="H32" s="42">
        <f t="shared" si="11"/>
        <v>0.60606060606060608</v>
      </c>
      <c r="I32" s="42">
        <f t="shared" si="12"/>
        <v>0.27027027027027029</v>
      </c>
      <c r="J32" s="42">
        <f t="shared" si="13"/>
        <v>0.45652173913043476</v>
      </c>
      <c r="K32" s="42">
        <f t="shared" si="14"/>
        <v>0.34210526315789475</v>
      </c>
      <c r="L32" s="42">
        <f t="shared" si="15"/>
        <v>0.56603773584905659</v>
      </c>
      <c r="M32" s="42">
        <f t="shared" si="6"/>
        <v>0.76595744680851063</v>
      </c>
      <c r="N32" s="42">
        <f t="shared" si="6"/>
        <v>0.58208955223880599</v>
      </c>
      <c r="O32" s="42">
        <f t="shared" si="6"/>
        <v>1.5098039215686274</v>
      </c>
      <c r="P32" s="42">
        <f t="shared" si="6"/>
        <v>6.0240963855421686E-2</v>
      </c>
      <c r="Q32" s="42">
        <f t="shared" si="6"/>
        <v>0.93975903614457834</v>
      </c>
      <c r="R32" s="42">
        <f t="shared" si="6"/>
        <v>0.55660377358490565</v>
      </c>
      <c r="S32" s="42">
        <f t="shared" si="6"/>
        <v>0.5234375</v>
      </c>
      <c r="T32" s="42">
        <f t="shared" ref="T32:U32" si="23">+(Y10-X10)/X10</f>
        <v>1.8404907975460124E-2</v>
      </c>
      <c r="U32" s="42">
        <f t="shared" si="23"/>
        <v>0.23493975903614459</v>
      </c>
      <c r="V32" s="42">
        <f t="shared" si="16"/>
        <v>0.57560975609756093</v>
      </c>
      <c r="W32" s="42">
        <f t="shared" si="17"/>
        <v>0.67801857585139313</v>
      </c>
    </row>
    <row r="33" spans="2:23" ht="17.100000000000001" customHeight="1" thickBot="1" x14ac:dyDescent="0.25">
      <c r="B33" s="66" t="s">
        <v>9</v>
      </c>
      <c r="C33" s="42">
        <f t="shared" ref="C33:D33" si="24">+(G11-C11)/C11</f>
        <v>0.18181818181818182</v>
      </c>
      <c r="D33" s="42">
        <f t="shared" si="24"/>
        <v>-0.16666666666666666</v>
      </c>
      <c r="E33" s="42">
        <f t="shared" si="8"/>
        <v>-0.38461538461538464</v>
      </c>
      <c r="F33" s="42">
        <f t="shared" si="9"/>
        <v>0.2857142857142857</v>
      </c>
      <c r="G33" s="42">
        <f t="shared" si="10"/>
        <v>-0.23076923076923078</v>
      </c>
      <c r="H33" s="42">
        <f t="shared" si="11"/>
        <v>0.13333333333333333</v>
      </c>
      <c r="I33" s="42">
        <f t="shared" si="12"/>
        <v>0.625</v>
      </c>
      <c r="J33" s="42">
        <f t="shared" si="13"/>
        <v>-0.33333333333333331</v>
      </c>
      <c r="K33" s="42">
        <f t="shared" si="14"/>
        <v>-0.25</v>
      </c>
      <c r="L33" s="42">
        <f t="shared" si="15"/>
        <v>0.52941176470588236</v>
      </c>
      <c r="M33" s="42">
        <f t="shared" si="6"/>
        <v>0.76923076923076927</v>
      </c>
      <c r="N33" s="42">
        <f t="shared" si="6"/>
        <v>1.3333333333333333</v>
      </c>
      <c r="O33" s="42">
        <f t="shared" si="6"/>
        <v>1.3333333333333333</v>
      </c>
      <c r="P33" s="42">
        <f t="shared" si="6"/>
        <v>-0.30769230769230771</v>
      </c>
      <c r="Q33" s="42">
        <f t="shared" si="6"/>
        <v>0.65217391304347827</v>
      </c>
      <c r="R33" s="42">
        <f t="shared" si="6"/>
        <v>0.10714285714285714</v>
      </c>
      <c r="S33" s="42">
        <f t="shared" si="6"/>
        <v>-0.42857142857142855</v>
      </c>
      <c r="T33" s="42">
        <f t="shared" ref="T33:U33" si="25">+(Y11-X11)/X11</f>
        <v>0</v>
      </c>
      <c r="U33" s="42">
        <f t="shared" si="25"/>
        <v>-7.4626865671641784E-2</v>
      </c>
      <c r="V33" s="42">
        <f t="shared" si="16"/>
        <v>0.4838709677419355</v>
      </c>
      <c r="W33" s="42">
        <f t="shared" si="17"/>
        <v>0.32608695652173914</v>
      </c>
    </row>
    <row r="34" spans="2:23" ht="17.100000000000001" customHeight="1" thickBot="1" x14ac:dyDescent="0.25">
      <c r="B34" s="66" t="s">
        <v>61</v>
      </c>
      <c r="C34" s="42">
        <f t="shared" ref="C34:D34" si="26">+(G12-C12)/C12</f>
        <v>2.2988505747126436E-2</v>
      </c>
      <c r="D34" s="42">
        <f t="shared" si="26"/>
        <v>0.40384615384615385</v>
      </c>
      <c r="E34" s="42">
        <f t="shared" si="8"/>
        <v>0.14285714285714285</v>
      </c>
      <c r="F34" s="42">
        <f t="shared" si="9"/>
        <v>0.18333333333333332</v>
      </c>
      <c r="G34" s="42">
        <f t="shared" si="10"/>
        <v>-0.34831460674157305</v>
      </c>
      <c r="H34" s="42">
        <f t="shared" si="11"/>
        <v>4.1095890410958902E-2</v>
      </c>
      <c r="I34" s="42">
        <f t="shared" si="12"/>
        <v>-0.125</v>
      </c>
      <c r="J34" s="42">
        <f t="shared" si="13"/>
        <v>1.4084507042253521E-2</v>
      </c>
      <c r="K34" s="42">
        <f t="shared" si="14"/>
        <v>0.13793103448275862</v>
      </c>
      <c r="L34" s="42">
        <f t="shared" si="15"/>
        <v>0.10526315789473684</v>
      </c>
      <c r="M34" s="42">
        <f t="shared" si="6"/>
        <v>0.12698412698412698</v>
      </c>
      <c r="N34" s="42">
        <f t="shared" si="6"/>
        <v>0.3888888888888889</v>
      </c>
      <c r="O34" s="42">
        <f t="shared" si="6"/>
        <v>0.13636363636363635</v>
      </c>
      <c r="P34" s="42">
        <f t="shared" si="6"/>
        <v>-0.16666666666666666</v>
      </c>
      <c r="Q34" s="42">
        <f t="shared" si="6"/>
        <v>0.59154929577464788</v>
      </c>
      <c r="R34" s="42">
        <f t="shared" si="6"/>
        <v>0.09</v>
      </c>
      <c r="S34" s="42">
        <f t="shared" si="6"/>
        <v>1.24</v>
      </c>
      <c r="T34" s="42">
        <f t="shared" ref="T34:U34" si="27">+(Y12-X12)/X12</f>
        <v>0.16412213740458015</v>
      </c>
      <c r="U34" s="42">
        <f t="shared" si="27"/>
        <v>-0.11803278688524591</v>
      </c>
      <c r="V34" s="42">
        <f t="shared" si="16"/>
        <v>0.19330855018587362</v>
      </c>
      <c r="W34" s="42">
        <f t="shared" si="17"/>
        <v>0.14330218068535824</v>
      </c>
    </row>
    <row r="35" spans="2:23" ht="17.100000000000001" customHeight="1" thickBot="1" x14ac:dyDescent="0.25">
      <c r="B35" s="66" t="s">
        <v>56</v>
      </c>
      <c r="C35" s="42">
        <f t="shared" ref="C35:D35" si="28">+(G13-C13)/C13</f>
        <v>0.3125</v>
      </c>
      <c r="D35" s="42">
        <f t="shared" si="28"/>
        <v>0</v>
      </c>
      <c r="E35" s="42">
        <f t="shared" si="8"/>
        <v>0.23076923076923078</v>
      </c>
      <c r="F35" s="42">
        <f t="shared" si="9"/>
        <v>0.1111111111111111</v>
      </c>
      <c r="G35" s="42">
        <f t="shared" si="10"/>
        <v>0.44444444444444442</v>
      </c>
      <c r="H35" s="42">
        <f t="shared" si="11"/>
        <v>0.13333333333333333</v>
      </c>
      <c r="I35" s="42">
        <f t="shared" si="12"/>
        <v>-0.140625</v>
      </c>
      <c r="J35" s="42">
        <f t="shared" si="13"/>
        <v>-0.05</v>
      </c>
      <c r="K35" s="42">
        <f t="shared" si="14"/>
        <v>-0.18681318681318682</v>
      </c>
      <c r="L35" s="42">
        <f t="shared" si="15"/>
        <v>-0.17647058823529413</v>
      </c>
      <c r="M35" s="42">
        <f t="shared" si="6"/>
        <v>0.18181818181818182</v>
      </c>
      <c r="N35" s="42">
        <f t="shared" si="6"/>
        <v>0.34210526315789475</v>
      </c>
      <c r="O35" s="42">
        <f t="shared" si="6"/>
        <v>0.3783783783783784</v>
      </c>
      <c r="P35" s="42">
        <f t="shared" si="6"/>
        <v>0.16071428571428573</v>
      </c>
      <c r="Q35" s="42">
        <f t="shared" si="6"/>
        <v>0.23076923076923078</v>
      </c>
      <c r="R35" s="42">
        <f t="shared" si="6"/>
        <v>0.23529411764705882</v>
      </c>
      <c r="S35" s="42">
        <f t="shared" si="6"/>
        <v>0.50980392156862742</v>
      </c>
      <c r="T35" s="42">
        <f t="shared" ref="T35:U35" si="29">+(Y13-X13)/X13</f>
        <v>0.15086206896551724</v>
      </c>
      <c r="U35" s="42">
        <f t="shared" si="29"/>
        <v>8.6142322097378279E-2</v>
      </c>
      <c r="V35" s="42">
        <f t="shared" si="16"/>
        <v>2.4137931034482758E-2</v>
      </c>
      <c r="W35" s="42">
        <f t="shared" si="17"/>
        <v>0.25589225589225589</v>
      </c>
    </row>
    <row r="36" spans="2:23" ht="17.100000000000001" customHeight="1" thickBot="1" x14ac:dyDescent="0.25">
      <c r="B36" s="66" t="s">
        <v>29</v>
      </c>
      <c r="C36" s="42">
        <f t="shared" ref="C36:D36" si="30">+(G14-C14)/C14</f>
        <v>0.25252525252525254</v>
      </c>
      <c r="D36" s="42">
        <f t="shared" si="30"/>
        <v>0.26065162907268169</v>
      </c>
      <c r="E36" s="42">
        <f t="shared" si="8"/>
        <v>-4.7872340425531915E-2</v>
      </c>
      <c r="F36" s="42">
        <f t="shared" si="9"/>
        <v>0.17011494252873563</v>
      </c>
      <c r="G36" s="42">
        <f t="shared" si="10"/>
        <v>0.2963709677419355</v>
      </c>
      <c r="H36" s="42">
        <f t="shared" si="11"/>
        <v>0.30815109343936381</v>
      </c>
      <c r="I36" s="42">
        <f t="shared" si="12"/>
        <v>0.57262569832402233</v>
      </c>
      <c r="J36" s="42">
        <f t="shared" si="13"/>
        <v>0.47151277013752457</v>
      </c>
      <c r="K36" s="42">
        <f t="shared" si="14"/>
        <v>0.37947122861586313</v>
      </c>
      <c r="L36" s="42">
        <f t="shared" si="15"/>
        <v>0.41489361702127658</v>
      </c>
      <c r="M36" s="42">
        <f t="shared" si="6"/>
        <v>0.42628774422735344</v>
      </c>
      <c r="N36" s="42">
        <f t="shared" si="6"/>
        <v>0.39652870493991987</v>
      </c>
      <c r="O36" s="42">
        <f t="shared" si="6"/>
        <v>0.14092446448703494</v>
      </c>
      <c r="P36" s="42">
        <f t="shared" si="6"/>
        <v>-0.13426423200859292</v>
      </c>
      <c r="Q36" s="42">
        <f t="shared" si="6"/>
        <v>0.33997509339975096</v>
      </c>
      <c r="R36" s="42">
        <f t="shared" si="6"/>
        <v>0.35086042065009559</v>
      </c>
      <c r="S36" s="42">
        <f t="shared" si="6"/>
        <v>0.48616600790513836</v>
      </c>
      <c r="T36" s="42">
        <f t="shared" ref="T36:U36" si="31">+(Y14-X14)/X14</f>
        <v>0.16189290161892902</v>
      </c>
      <c r="U36" s="42">
        <f t="shared" si="31"/>
        <v>0.40032154340836013</v>
      </c>
      <c r="V36" s="42">
        <f t="shared" si="16"/>
        <v>0.40336777650210487</v>
      </c>
      <c r="W36" s="42">
        <f t="shared" si="17"/>
        <v>0.1745295882192528</v>
      </c>
    </row>
    <row r="37" spans="2:23" ht="17.100000000000001" customHeight="1" thickBot="1" x14ac:dyDescent="0.25">
      <c r="B37" s="66" t="s">
        <v>55</v>
      </c>
      <c r="C37" s="42">
        <f t="shared" ref="C37:D37" si="32">+(G15-C15)/C15</f>
        <v>2.2641509433962263E-2</v>
      </c>
      <c r="D37" s="42">
        <f t="shared" si="32"/>
        <v>8.3969465648854963E-2</v>
      </c>
      <c r="E37" s="42">
        <f t="shared" si="8"/>
        <v>0.35384615384615387</v>
      </c>
      <c r="F37" s="42">
        <f t="shared" si="9"/>
        <v>1.5479876160990712E-2</v>
      </c>
      <c r="G37" s="42">
        <f t="shared" si="10"/>
        <v>0.19926199261992619</v>
      </c>
      <c r="H37" s="42">
        <f t="shared" si="11"/>
        <v>0.27464788732394368</v>
      </c>
      <c r="I37" s="42">
        <f t="shared" si="12"/>
        <v>0.21590909090909091</v>
      </c>
      <c r="J37" s="42">
        <f t="shared" si="13"/>
        <v>0.1951219512195122</v>
      </c>
      <c r="K37" s="42">
        <f t="shared" si="14"/>
        <v>0.31384615384615383</v>
      </c>
      <c r="L37" s="42">
        <f t="shared" si="15"/>
        <v>2.4861878453038673E-2</v>
      </c>
      <c r="M37" s="42">
        <f t="shared" si="6"/>
        <v>0.19937694704049844</v>
      </c>
      <c r="N37" s="42">
        <f t="shared" si="6"/>
        <v>0.29081632653061223</v>
      </c>
      <c r="O37" s="42">
        <f t="shared" si="6"/>
        <v>5.6206088992974239E-2</v>
      </c>
      <c r="P37" s="42">
        <f t="shared" si="6"/>
        <v>-0.22371967654986524</v>
      </c>
      <c r="Q37" s="42">
        <f t="shared" si="6"/>
        <v>0.36363636363636365</v>
      </c>
      <c r="R37" s="42">
        <f t="shared" si="6"/>
        <v>7.7075098814229248E-2</v>
      </c>
      <c r="S37" s="42">
        <f t="shared" si="6"/>
        <v>0.45011086474501111</v>
      </c>
      <c r="T37" s="42">
        <f t="shared" ref="T37:U37" si="33">+(Y15-X15)/X15</f>
        <v>9.7607655502392338E-2</v>
      </c>
      <c r="U37" s="42">
        <f t="shared" si="33"/>
        <v>0.22057541412380122</v>
      </c>
      <c r="V37" s="42">
        <f t="shared" si="16"/>
        <v>0.20642857142857143</v>
      </c>
      <c r="W37" s="42">
        <f t="shared" si="17"/>
        <v>7.1047957371225573E-2</v>
      </c>
    </row>
    <row r="38" spans="2:23" ht="17.100000000000001" customHeight="1" thickBot="1" x14ac:dyDescent="0.25">
      <c r="B38" s="66" t="s">
        <v>24</v>
      </c>
      <c r="C38" s="42">
        <f t="shared" ref="C38:D38" si="34">+(G16-C16)/C16</f>
        <v>0.34782608695652173</v>
      </c>
      <c r="D38" s="42">
        <f t="shared" si="34"/>
        <v>-4.3478260869565216E-2</v>
      </c>
      <c r="E38" s="42">
        <f t="shared" si="8"/>
        <v>2.125</v>
      </c>
      <c r="F38" s="42">
        <f t="shared" si="9"/>
        <v>-0.22222222222222221</v>
      </c>
      <c r="G38" s="42">
        <f t="shared" si="10"/>
        <v>-0.35483870967741937</v>
      </c>
      <c r="H38" s="42">
        <f t="shared" si="11"/>
        <v>0.18181818181818182</v>
      </c>
      <c r="I38" s="42">
        <f t="shared" si="12"/>
        <v>-0.32</v>
      </c>
      <c r="J38" s="42">
        <f t="shared" si="13"/>
        <v>0.5</v>
      </c>
      <c r="K38" s="42">
        <f t="shared" si="14"/>
        <v>0.15</v>
      </c>
      <c r="L38" s="42">
        <f t="shared" si="15"/>
        <v>0.73076923076923073</v>
      </c>
      <c r="M38" s="42">
        <f t="shared" si="6"/>
        <v>0.76470588235294112</v>
      </c>
      <c r="N38" s="42">
        <f t="shared" si="6"/>
        <v>0.23809523809523808</v>
      </c>
      <c r="O38" s="42">
        <f t="shared" si="6"/>
        <v>0.60869565217391308</v>
      </c>
      <c r="P38" s="42">
        <f t="shared" si="6"/>
        <v>-0.35555555555555557</v>
      </c>
      <c r="Q38" s="42">
        <f t="shared" si="6"/>
        <v>6.6666666666666666E-2</v>
      </c>
      <c r="R38" s="42">
        <f t="shared" si="6"/>
        <v>0.61538461538461542</v>
      </c>
      <c r="S38" s="42">
        <f t="shared" si="6"/>
        <v>0.51351351351351349</v>
      </c>
      <c r="T38" s="42">
        <f t="shared" ref="T38:U38" si="35">+(Y16-X16)/X16</f>
        <v>0.27777777777777779</v>
      </c>
      <c r="U38" s="42">
        <f t="shared" si="35"/>
        <v>-8.6956521739130432E-2</v>
      </c>
      <c r="V38" s="42">
        <f t="shared" si="16"/>
        <v>0.47619047619047616</v>
      </c>
      <c r="W38" s="42">
        <f t="shared" si="17"/>
        <v>0.12903225806451613</v>
      </c>
    </row>
    <row r="39" spans="2:23" ht="17.100000000000001" customHeight="1" thickBot="1" x14ac:dyDescent="0.25">
      <c r="B39" s="66" t="s">
        <v>10</v>
      </c>
      <c r="C39" s="42">
        <f t="shared" ref="C39:D39" si="36">+(G17-C17)/C17</f>
        <v>-1.0416666666666666E-2</v>
      </c>
      <c r="D39" s="42">
        <f t="shared" si="36"/>
        <v>1.0752688172043012E-2</v>
      </c>
      <c r="E39" s="42">
        <f t="shared" si="8"/>
        <v>-0.10975609756097561</v>
      </c>
      <c r="F39" s="42">
        <f t="shared" si="9"/>
        <v>6.8181818181818177E-2</v>
      </c>
      <c r="G39" s="42">
        <f t="shared" si="10"/>
        <v>-0.12631578947368421</v>
      </c>
      <c r="H39" s="42">
        <f t="shared" si="11"/>
        <v>8.5106382978723402E-2</v>
      </c>
      <c r="I39" s="42">
        <f t="shared" si="12"/>
        <v>0.26027397260273971</v>
      </c>
      <c r="J39" s="42">
        <f t="shared" si="13"/>
        <v>-1.0638297872340425E-2</v>
      </c>
      <c r="K39" s="42">
        <f t="shared" si="14"/>
        <v>0.55421686746987953</v>
      </c>
      <c r="L39" s="42">
        <f t="shared" si="15"/>
        <v>0.11764705882352941</v>
      </c>
      <c r="M39" s="42">
        <f t="shared" si="6"/>
        <v>0.30434782608695654</v>
      </c>
      <c r="N39" s="42">
        <f t="shared" si="6"/>
        <v>0.967741935483871</v>
      </c>
      <c r="O39" s="42">
        <f t="shared" si="6"/>
        <v>0.24806201550387597</v>
      </c>
      <c r="P39" s="42">
        <f t="shared" si="6"/>
        <v>-0.21052631578947367</v>
      </c>
      <c r="Q39" s="42">
        <f t="shared" si="6"/>
        <v>0.33333333333333331</v>
      </c>
      <c r="R39" s="42">
        <f t="shared" si="6"/>
        <v>-4.3715846994535519E-2</v>
      </c>
      <c r="S39" s="42">
        <f t="shared" si="6"/>
        <v>0.14906832298136646</v>
      </c>
      <c r="T39" s="42">
        <f t="shared" ref="T39:U39" si="37">+(Y17-X17)/X17</f>
        <v>-8.356545961002786E-3</v>
      </c>
      <c r="U39" s="42">
        <f t="shared" si="37"/>
        <v>3.9325842696629212E-2</v>
      </c>
      <c r="V39" s="42">
        <f t="shared" si="16"/>
        <v>0.4756756756756757</v>
      </c>
      <c r="W39" s="42">
        <f t="shared" si="17"/>
        <v>7.3260073260073263E-2</v>
      </c>
    </row>
    <row r="40" spans="2:23" ht="17.100000000000001" customHeight="1" thickBot="1" x14ac:dyDescent="0.25">
      <c r="B40" s="66" t="s">
        <v>297</v>
      </c>
      <c r="C40" s="42">
        <f t="shared" ref="C40:D40" si="38">+(G18-C18)/C18</f>
        <v>0.29957805907172996</v>
      </c>
      <c r="D40" s="42">
        <f t="shared" si="38"/>
        <v>-2.8490028490028491E-2</v>
      </c>
      <c r="E40" s="42">
        <f t="shared" si="8"/>
        <v>-0.22082018927444794</v>
      </c>
      <c r="F40" s="42">
        <f t="shared" si="9"/>
        <v>8.2733812949640287E-2</v>
      </c>
      <c r="G40" s="42">
        <f t="shared" si="10"/>
        <v>0.12987012987012986</v>
      </c>
      <c r="H40" s="42">
        <f t="shared" si="11"/>
        <v>0.1906158357771261</v>
      </c>
      <c r="I40" s="42">
        <f t="shared" si="12"/>
        <v>7.6923076923076927E-2</v>
      </c>
      <c r="J40" s="42">
        <f t="shared" si="13"/>
        <v>0.35548172757475083</v>
      </c>
      <c r="K40" s="42">
        <f t="shared" si="14"/>
        <v>0.22988505747126436</v>
      </c>
      <c r="L40" s="42">
        <f t="shared" si="15"/>
        <v>0.15763546798029557</v>
      </c>
      <c r="M40" s="42">
        <f t="shared" si="6"/>
        <v>0.74812030075187974</v>
      </c>
      <c r="N40" s="42">
        <f t="shared" si="6"/>
        <v>0.23529411764705882</v>
      </c>
      <c r="O40" s="42">
        <f t="shared" si="6"/>
        <v>-9.3457943925233641E-2</v>
      </c>
      <c r="P40" s="42">
        <f t="shared" si="6"/>
        <v>-0.34893617021276596</v>
      </c>
      <c r="Q40" s="42">
        <f t="shared" si="6"/>
        <v>0.28817204301075267</v>
      </c>
      <c r="R40" s="42">
        <f t="shared" si="6"/>
        <v>0.45634920634920634</v>
      </c>
      <c r="S40" s="42">
        <f t="shared" si="6"/>
        <v>0.75257731958762886</v>
      </c>
      <c r="T40" s="42">
        <f t="shared" ref="T40:U40" si="39">+(Y18-X18)/X18</f>
        <v>1.1834319526627219E-2</v>
      </c>
      <c r="U40" s="42">
        <f t="shared" si="39"/>
        <v>0.19298245614035087</v>
      </c>
      <c r="V40" s="42">
        <f t="shared" si="16"/>
        <v>0.30742296918767509</v>
      </c>
      <c r="W40" s="42">
        <f t="shared" si="17"/>
        <v>8.5698982324584894E-2</v>
      </c>
    </row>
    <row r="41" spans="2:23" ht="17.100000000000001" customHeight="1" thickBot="1" x14ac:dyDescent="0.25">
      <c r="B41" s="66" t="s">
        <v>298</v>
      </c>
      <c r="C41" s="42">
        <f t="shared" ref="C41:D41" si="40">+(G19-C19)/C19</f>
        <v>-0.1111111111111111</v>
      </c>
      <c r="D41" s="42">
        <f t="shared" si="40"/>
        <v>-0.16666666666666666</v>
      </c>
      <c r="E41" s="42">
        <f t="shared" si="8"/>
        <v>0.30952380952380953</v>
      </c>
      <c r="F41" s="42">
        <f t="shared" si="9"/>
        <v>-0.2413793103448276</v>
      </c>
      <c r="G41" s="42">
        <f t="shared" si="10"/>
        <v>0.35416666666666669</v>
      </c>
      <c r="H41" s="42">
        <f t="shared" si="11"/>
        <v>0.55000000000000004</v>
      </c>
      <c r="I41" s="42">
        <f t="shared" si="12"/>
        <v>-0.12727272727272726</v>
      </c>
      <c r="J41" s="42">
        <f t="shared" si="13"/>
        <v>-4.5454545454545456E-2</v>
      </c>
      <c r="K41" s="42">
        <f t="shared" si="14"/>
        <v>0.33846153846153848</v>
      </c>
      <c r="L41" s="42">
        <f t="shared" si="15"/>
        <v>0.11827956989247312</v>
      </c>
      <c r="M41" s="42">
        <f t="shared" si="6"/>
        <v>1.0416666666666667</v>
      </c>
      <c r="N41" s="42">
        <f t="shared" si="6"/>
        <v>0.8571428571428571</v>
      </c>
      <c r="O41" s="42">
        <f t="shared" si="6"/>
        <v>0.19540229885057472</v>
      </c>
      <c r="P41" s="42">
        <f t="shared" si="6"/>
        <v>-0.45192307692307693</v>
      </c>
      <c r="Q41" s="42">
        <f t="shared" si="6"/>
        <v>-9.1836734693877556E-2</v>
      </c>
      <c r="R41" s="42">
        <f t="shared" si="6"/>
        <v>-8.5470085470085479E-3</v>
      </c>
      <c r="S41" s="42">
        <f t="shared" si="6"/>
        <v>7.6923076923076927E-2</v>
      </c>
      <c r="T41" s="42">
        <f t="shared" ref="T41:U41" si="41">+(Y19-X19)/X19</f>
        <v>-0.10196078431372549</v>
      </c>
      <c r="U41" s="42">
        <f t="shared" si="41"/>
        <v>0.17467248908296942</v>
      </c>
      <c r="V41" s="42">
        <f t="shared" si="16"/>
        <v>0.50929368029739774</v>
      </c>
      <c r="W41" s="42">
        <f t="shared" si="17"/>
        <v>-9.8522167487684734E-2</v>
      </c>
    </row>
    <row r="42" spans="2:23" ht="17.100000000000001" customHeight="1" thickBot="1" x14ac:dyDescent="0.25">
      <c r="B42" s="66" t="s">
        <v>299</v>
      </c>
      <c r="C42" s="42">
        <f t="shared" ref="C42:D42" si="42">+(G20-C20)/C20</f>
        <v>18</v>
      </c>
      <c r="D42" s="42">
        <f t="shared" si="42"/>
        <v>-9.5238095238095233E-2</v>
      </c>
      <c r="E42" s="42">
        <f t="shared" si="8"/>
        <v>6.25E-2</v>
      </c>
      <c r="F42" s="42">
        <f t="shared" si="9"/>
        <v>-0.125</v>
      </c>
      <c r="G42" s="42">
        <f t="shared" si="10"/>
        <v>-0.21052631578947367</v>
      </c>
      <c r="H42" s="42">
        <f t="shared" si="11"/>
        <v>0.15789473684210525</v>
      </c>
      <c r="I42" s="42">
        <f t="shared" si="12"/>
        <v>-0.23529411764705882</v>
      </c>
      <c r="J42" s="42">
        <f t="shared" si="13"/>
        <v>0.42857142857142855</v>
      </c>
      <c r="K42" s="42">
        <f t="shared" si="14"/>
        <v>0.53333333333333333</v>
      </c>
      <c r="L42" s="42">
        <f t="shared" si="15"/>
        <v>-0.22727272727272727</v>
      </c>
      <c r="M42" s="42">
        <f t="shared" si="6"/>
        <v>0.84615384615384615</v>
      </c>
      <c r="N42" s="42">
        <f t="shared" si="6"/>
        <v>0.55000000000000004</v>
      </c>
      <c r="O42" s="42">
        <f t="shared" si="6"/>
        <v>-0.30434782608695654</v>
      </c>
      <c r="P42" s="42">
        <f t="shared" si="6"/>
        <v>0.58823529411764708</v>
      </c>
      <c r="Q42" s="42">
        <f t="shared" si="6"/>
        <v>-0.25</v>
      </c>
      <c r="R42" s="42">
        <f t="shared" si="6"/>
        <v>-0.35483870967741937</v>
      </c>
      <c r="S42" s="42">
        <f t="shared" si="6"/>
        <v>0.6875</v>
      </c>
      <c r="T42" s="42">
        <f t="shared" ref="T42:U42" si="43">+(Y20-X20)/X20</f>
        <v>0.27777777777777779</v>
      </c>
      <c r="U42" s="42">
        <f t="shared" si="43"/>
        <v>1.4492753623188406E-2</v>
      </c>
      <c r="V42" s="42">
        <f t="shared" si="16"/>
        <v>0.35714285714285715</v>
      </c>
      <c r="W42" s="42">
        <f t="shared" si="17"/>
        <v>-0.14736842105263157</v>
      </c>
    </row>
    <row r="43" spans="2:23" ht="17.100000000000001" customHeight="1" thickBot="1" x14ac:dyDescent="0.25">
      <c r="B43" s="66" t="s">
        <v>58</v>
      </c>
      <c r="C43" s="42">
        <f t="shared" ref="C43:D43" si="44">+(G21-C21)/C21</f>
        <v>0.296875</v>
      </c>
      <c r="D43" s="42">
        <f t="shared" si="44"/>
        <v>0.11764705882352941</v>
      </c>
      <c r="E43" s="42">
        <f t="shared" si="8"/>
        <v>0.38709677419354838</v>
      </c>
      <c r="F43" s="42">
        <f t="shared" si="9"/>
        <v>1.1235955056179775E-2</v>
      </c>
      <c r="G43" s="42">
        <f t="shared" si="10"/>
        <v>-7.2289156626506021E-2</v>
      </c>
      <c r="H43" s="42">
        <f t="shared" si="11"/>
        <v>-9.4736842105263161E-2</v>
      </c>
      <c r="I43" s="42">
        <f t="shared" si="12"/>
        <v>2.3255813953488372E-2</v>
      </c>
      <c r="J43" s="42">
        <f t="shared" si="13"/>
        <v>1.1111111111111112E-2</v>
      </c>
      <c r="K43" s="42">
        <f t="shared" si="14"/>
        <v>0.24675324675324675</v>
      </c>
      <c r="L43" s="42">
        <f t="shared" si="15"/>
        <v>0.2558139534883721</v>
      </c>
      <c r="M43" s="42">
        <f t="shared" si="6"/>
        <v>-0.19318181818181818</v>
      </c>
      <c r="N43" s="42">
        <f t="shared" si="6"/>
        <v>0.10989010989010989</v>
      </c>
      <c r="O43" s="42">
        <f t="shared" si="6"/>
        <v>0.10416666666666667</v>
      </c>
      <c r="P43" s="42">
        <f t="shared" si="6"/>
        <v>-0.39814814814814814</v>
      </c>
      <c r="Q43" s="42">
        <f t="shared" si="6"/>
        <v>0.60563380281690138</v>
      </c>
      <c r="R43" s="42">
        <f t="shared" si="6"/>
        <v>0.22772277227722773</v>
      </c>
      <c r="S43" s="42">
        <f t="shared" si="6"/>
        <v>0.40566037735849059</v>
      </c>
      <c r="T43" s="42">
        <f t="shared" ref="T43:U43" si="45">+(Y21-X21)/X21</f>
        <v>0.18</v>
      </c>
      <c r="U43" s="42">
        <f t="shared" si="45"/>
        <v>-3.3898305084745763E-2</v>
      </c>
      <c r="V43" s="42">
        <f t="shared" si="16"/>
        <v>9.9415204678362568E-2</v>
      </c>
      <c r="W43" s="42">
        <f t="shared" si="17"/>
        <v>8.7765957446808512E-2</v>
      </c>
    </row>
    <row r="44" spans="2:23" ht="17.100000000000001" customHeight="1" thickBot="1" x14ac:dyDescent="0.25">
      <c r="B44" s="66" t="s">
        <v>11</v>
      </c>
      <c r="C44" s="42">
        <f t="shared" ref="C44:D44" si="46">+(G22-C22)/C22</f>
        <v>-0.2857142857142857</v>
      </c>
      <c r="D44" s="42">
        <f t="shared" si="46"/>
        <v>-0.375</v>
      </c>
      <c r="E44" s="42">
        <f t="shared" si="8"/>
        <v>0.5</v>
      </c>
      <c r="F44" s="42">
        <f t="shared" si="9"/>
        <v>0.125</v>
      </c>
      <c r="G44" s="42">
        <f t="shared" si="10"/>
        <v>0.4</v>
      </c>
      <c r="H44" s="42">
        <f t="shared" si="11"/>
        <v>0.6</v>
      </c>
      <c r="I44" s="42">
        <f t="shared" si="12"/>
        <v>-0.44444444444444442</v>
      </c>
      <c r="J44" s="42">
        <f t="shared" si="13"/>
        <v>0.22222222222222221</v>
      </c>
      <c r="K44" s="42">
        <f t="shared" si="14"/>
        <v>0.14285714285714285</v>
      </c>
      <c r="L44" s="42">
        <f t="shared" si="15"/>
        <v>0.5</v>
      </c>
      <c r="M44" s="42">
        <f t="shared" si="15"/>
        <v>0.6</v>
      </c>
      <c r="N44" s="42">
        <f t="shared" si="15"/>
        <v>-0.36363636363636365</v>
      </c>
      <c r="O44" s="42">
        <f t="shared" si="15"/>
        <v>1</v>
      </c>
      <c r="P44" s="42">
        <f t="shared" si="15"/>
        <v>-0.58333333333333337</v>
      </c>
      <c r="Q44" s="42">
        <f t="shared" si="15"/>
        <v>0.75</v>
      </c>
      <c r="R44" s="42">
        <f t="shared" si="15"/>
        <v>2.8571428571428572</v>
      </c>
      <c r="S44" s="42">
        <f t="shared" si="15"/>
        <v>6.25E-2</v>
      </c>
      <c r="T44" s="42">
        <f t="shared" ref="T44:U44" si="47">+(Y22-X22)/X22</f>
        <v>-3.4482758620689655E-2</v>
      </c>
      <c r="U44" s="42">
        <f t="shared" si="47"/>
        <v>0.10714285714285714</v>
      </c>
      <c r="V44" s="42">
        <f t="shared" si="16"/>
        <v>0.12903225806451613</v>
      </c>
      <c r="W44" s="42">
        <f t="shared" si="17"/>
        <v>0.77142857142857146</v>
      </c>
    </row>
    <row r="45" spans="2:23" ht="17.100000000000001" customHeight="1" thickBot="1" x14ac:dyDescent="0.25">
      <c r="B45" s="68" t="s">
        <v>25</v>
      </c>
      <c r="C45" s="78">
        <f t="shared" ref="C45:D45" si="48">+(G23-C23)/C23</f>
        <v>0.14683244523386618</v>
      </c>
      <c r="D45" s="78">
        <f t="shared" si="48"/>
        <v>8.337845154304277E-2</v>
      </c>
      <c r="E45" s="78">
        <f t="shared" si="8"/>
        <v>3.2642812303829254E-2</v>
      </c>
      <c r="F45" s="78">
        <f t="shared" si="9"/>
        <v>5.2328623757195186E-2</v>
      </c>
      <c r="G45" s="78">
        <f t="shared" si="10"/>
        <v>0.11615900877645845</v>
      </c>
      <c r="H45" s="78">
        <f t="shared" si="11"/>
        <v>0.20439780109945027</v>
      </c>
      <c r="I45" s="78">
        <f t="shared" si="12"/>
        <v>0.18723404255319148</v>
      </c>
      <c r="J45" s="78">
        <f t="shared" si="13"/>
        <v>0.28791645947289907</v>
      </c>
      <c r="K45" s="78">
        <f t="shared" si="14"/>
        <v>0.29324699352451433</v>
      </c>
      <c r="L45" s="78">
        <f t="shared" si="15"/>
        <v>0.23734439834024895</v>
      </c>
      <c r="M45" s="78">
        <f t="shared" si="15"/>
        <v>0.39221710189452125</v>
      </c>
      <c r="N45" s="78">
        <f t="shared" si="15"/>
        <v>0.36447876447876448</v>
      </c>
      <c r="O45" s="78">
        <f t="shared" si="15"/>
        <v>0.17095851216022889</v>
      </c>
      <c r="P45" s="78">
        <f t="shared" si="15"/>
        <v>-0.22702883970489604</v>
      </c>
      <c r="Q45" s="78">
        <f t="shared" si="15"/>
        <v>0.34203751379183522</v>
      </c>
      <c r="R45" s="78">
        <f t="shared" si="15"/>
        <v>0.27702320316921336</v>
      </c>
      <c r="S45" s="78">
        <f t="shared" si="15"/>
        <v>0.5042761148442273</v>
      </c>
      <c r="T45" s="78">
        <f t="shared" ref="T45:V45" si="49">+(Y23-X23)/X23</f>
        <v>7.8693181818181815E-2</v>
      </c>
      <c r="U45" s="78">
        <f t="shared" si="49"/>
        <v>0.20028970239662891</v>
      </c>
      <c r="V45" s="78">
        <f t="shared" si="49"/>
        <v>0.31991223258365331</v>
      </c>
      <c r="W45" s="78">
        <f>+(AB23-AA23)/AA23</f>
        <v>0.14213282353919043</v>
      </c>
    </row>
    <row r="48" spans="2:23" x14ac:dyDescent="0.2">
      <c r="B48" s="80" t="s">
        <v>156</v>
      </c>
      <c r="C48" s="80"/>
      <c r="D48" s="80"/>
      <c r="E48" s="80"/>
      <c r="F48" s="80"/>
      <c r="G48" s="80"/>
      <c r="H48" s="80"/>
      <c r="I48" s="80"/>
      <c r="J48" s="80"/>
    </row>
    <row r="49" spans="2:10" x14ac:dyDescent="0.2">
      <c r="B49" s="80" t="s">
        <v>159</v>
      </c>
      <c r="C49" s="80"/>
      <c r="D49" s="80"/>
      <c r="E49" s="80"/>
      <c r="F49" s="80"/>
      <c r="G49" s="80"/>
      <c r="H49" s="80"/>
      <c r="I49" s="80"/>
      <c r="J49" s="8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BU46"/>
  <sheetViews>
    <sheetView zoomScaleNormal="100" workbookViewId="0">
      <selection activeCell="A2" sqref="A1:A2"/>
    </sheetView>
  </sheetViews>
  <sheetFormatPr baseColWidth="10" defaultRowHeight="12.75" x14ac:dyDescent="0.2"/>
  <cols>
    <col min="1" max="1" width="9.5703125" style="13" customWidth="1"/>
    <col min="2" max="2" width="32.7109375" style="13" customWidth="1"/>
    <col min="3" max="3" width="12.85546875" style="13" hidden="1" customWidth="1"/>
    <col min="4" max="7" width="12.28515625" style="13" hidden="1" customWidth="1"/>
    <col min="8" max="8" width="11.42578125" style="13" hidden="1" customWidth="1"/>
    <col min="9" max="30" width="12.28515625" style="13" hidden="1" customWidth="1"/>
    <col min="31" max="50" width="12.28515625" style="13" customWidth="1"/>
    <col min="51" max="51" width="12.5703125" style="13" customWidth="1"/>
    <col min="52" max="80" width="12.28515625" style="13" customWidth="1"/>
    <col min="81" max="16384" width="11.42578125" style="13"/>
  </cols>
  <sheetData>
    <row r="2" spans="2:73" ht="40.5" customHeight="1" x14ac:dyDescent="0.2">
      <c r="B2" s="11"/>
      <c r="C2" s="12"/>
      <c r="D2" s="12"/>
    </row>
    <row r="3" spans="2:73" ht="27.95" customHeight="1" x14ac:dyDescent="0.2">
      <c r="B3" s="11"/>
    </row>
    <row r="5" spans="2:73" ht="39" customHeight="1" x14ac:dyDescent="0.2">
      <c r="C5" s="44" t="s">
        <v>0</v>
      </c>
      <c r="D5" s="44" t="s">
        <v>1</v>
      </c>
      <c r="E5" s="44" t="s">
        <v>2</v>
      </c>
      <c r="F5" s="72" t="s">
        <v>3</v>
      </c>
      <c r="G5" s="44" t="s">
        <v>4</v>
      </c>
      <c r="H5" s="44" t="s">
        <v>5</v>
      </c>
      <c r="I5" s="44" t="s">
        <v>6</v>
      </c>
      <c r="J5" s="72" t="s">
        <v>30</v>
      </c>
      <c r="K5" s="44" t="s">
        <v>32</v>
      </c>
      <c r="L5" s="44" t="s">
        <v>34</v>
      </c>
      <c r="M5" s="44" t="s">
        <v>37</v>
      </c>
      <c r="N5" s="72" t="s">
        <v>39</v>
      </c>
      <c r="O5" s="44" t="s">
        <v>43</v>
      </c>
      <c r="P5" s="44" t="s">
        <v>51</v>
      </c>
      <c r="Q5" s="44" t="s">
        <v>63</v>
      </c>
      <c r="R5" s="72" t="s">
        <v>65</v>
      </c>
      <c r="S5" s="44" t="s">
        <v>68</v>
      </c>
      <c r="T5" s="44" t="s">
        <v>70</v>
      </c>
      <c r="U5" s="44" t="s">
        <v>73</v>
      </c>
      <c r="V5" s="72" t="s">
        <v>80</v>
      </c>
      <c r="W5" s="44" t="s">
        <v>84</v>
      </c>
      <c r="X5" s="44" t="s">
        <v>91</v>
      </c>
      <c r="Y5" s="44" t="s">
        <v>97</v>
      </c>
      <c r="Z5" s="72" t="s">
        <v>99</v>
      </c>
      <c r="AA5" s="44" t="s">
        <v>105</v>
      </c>
      <c r="AB5" s="44" t="s">
        <v>109</v>
      </c>
      <c r="AC5" s="44" t="s">
        <v>112</v>
      </c>
      <c r="AD5" s="72" t="s">
        <v>114</v>
      </c>
      <c r="AE5" s="44" t="s">
        <v>118</v>
      </c>
      <c r="AF5" s="44" t="s">
        <v>126</v>
      </c>
      <c r="AG5" s="44" t="s">
        <v>132</v>
      </c>
      <c r="AH5" s="72" t="s">
        <v>136</v>
      </c>
      <c r="AI5" s="44" t="s">
        <v>139</v>
      </c>
      <c r="AJ5" s="44" t="s">
        <v>145</v>
      </c>
      <c r="AK5" s="44" t="s">
        <v>147</v>
      </c>
      <c r="AL5" s="72" t="s">
        <v>151</v>
      </c>
      <c r="AM5" s="44" t="s">
        <v>154</v>
      </c>
      <c r="AN5" s="44" t="s">
        <v>157</v>
      </c>
      <c r="AO5" s="44" t="s">
        <v>160</v>
      </c>
      <c r="AP5" s="72" t="s">
        <v>162</v>
      </c>
      <c r="AQ5" s="44" t="s">
        <v>167</v>
      </c>
      <c r="AR5" s="44" t="s">
        <v>169</v>
      </c>
      <c r="AS5" s="44" t="s">
        <v>172</v>
      </c>
      <c r="AT5" s="72" t="s">
        <v>174</v>
      </c>
      <c r="AU5" s="44" t="s">
        <v>190</v>
      </c>
      <c r="AV5" s="44" t="s">
        <v>197</v>
      </c>
      <c r="AW5" s="44" t="s">
        <v>209</v>
      </c>
      <c r="AX5" s="72" t="s">
        <v>239</v>
      </c>
      <c r="AY5" s="44" t="s">
        <v>258</v>
      </c>
      <c r="AZ5" s="44" t="s">
        <v>265</v>
      </c>
      <c r="BA5" s="44" t="s">
        <v>273</v>
      </c>
      <c r="BB5" s="72" t="s">
        <v>281</v>
      </c>
      <c r="BC5" s="44" t="s">
        <v>300</v>
      </c>
      <c r="BD5" s="44" t="s">
        <v>312</v>
      </c>
      <c r="BE5" s="44" t="s">
        <v>314</v>
      </c>
      <c r="BF5" s="72" t="s">
        <v>321</v>
      </c>
      <c r="BG5" s="44" t="s">
        <v>338</v>
      </c>
      <c r="BH5" s="45" t="s">
        <v>217</v>
      </c>
      <c r="BI5" s="45" t="s">
        <v>226</v>
      </c>
      <c r="BJ5" s="45" t="s">
        <v>219</v>
      </c>
      <c r="BK5" s="45" t="s">
        <v>220</v>
      </c>
      <c r="BL5" s="45" t="s">
        <v>221</v>
      </c>
      <c r="BM5" s="45" t="s">
        <v>222</v>
      </c>
      <c r="BN5" s="45" t="s">
        <v>223</v>
      </c>
      <c r="BO5" s="45" t="s">
        <v>224</v>
      </c>
      <c r="BP5" s="45" t="s">
        <v>225</v>
      </c>
      <c r="BQ5" s="45" t="s">
        <v>227</v>
      </c>
      <c r="BR5" s="45" t="s">
        <v>228</v>
      </c>
      <c r="BS5" s="45" t="s">
        <v>240</v>
      </c>
      <c r="BT5" s="45" t="s">
        <v>282</v>
      </c>
      <c r="BU5" s="45" t="s">
        <v>322</v>
      </c>
    </row>
    <row r="6" spans="2:73" ht="17.100000000000001" customHeight="1" thickBot="1" x14ac:dyDescent="0.25">
      <c r="B6" s="66" t="s">
        <v>59</v>
      </c>
      <c r="C6" s="46">
        <v>2886</v>
      </c>
      <c r="D6" s="46">
        <v>2368</v>
      </c>
      <c r="E6" s="46">
        <v>2695</v>
      </c>
      <c r="F6" s="46">
        <v>2844</v>
      </c>
      <c r="G6" s="46">
        <v>3679</v>
      </c>
      <c r="H6" s="46">
        <v>4156</v>
      </c>
      <c r="I6" s="46">
        <v>4387</v>
      </c>
      <c r="J6" s="46">
        <v>5344</v>
      </c>
      <c r="K6" s="46">
        <v>6574</v>
      </c>
      <c r="L6" s="46">
        <v>5467</v>
      </c>
      <c r="M6" s="46">
        <v>4998</v>
      </c>
      <c r="N6" s="46">
        <v>4923</v>
      </c>
      <c r="O6" s="46">
        <v>5012</v>
      </c>
      <c r="P6" s="46">
        <v>4908</v>
      </c>
      <c r="Q6" s="46">
        <v>4263</v>
      </c>
      <c r="R6" s="46">
        <v>4179</v>
      </c>
      <c r="S6" s="46">
        <v>5031</v>
      </c>
      <c r="T6" s="46">
        <v>4539</v>
      </c>
      <c r="U6" s="46">
        <v>5173</v>
      </c>
      <c r="V6" s="46">
        <v>5238</v>
      </c>
      <c r="W6" s="46">
        <v>5670</v>
      </c>
      <c r="X6" s="46">
        <v>6140</v>
      </c>
      <c r="Y6" s="46">
        <v>6332</v>
      </c>
      <c r="Z6" s="46">
        <v>6694</v>
      </c>
      <c r="AA6" s="46">
        <v>6596</v>
      </c>
      <c r="AB6" s="46">
        <v>6000</v>
      </c>
      <c r="AC6" s="46">
        <v>5459</v>
      </c>
      <c r="AD6" s="46">
        <v>4486</v>
      </c>
      <c r="AE6" s="46">
        <v>5394</v>
      </c>
      <c r="AF6" s="46">
        <v>4480</v>
      </c>
      <c r="AG6" s="46">
        <v>4407</v>
      </c>
      <c r="AH6" s="46">
        <v>4468</v>
      </c>
      <c r="AI6" s="46">
        <v>4787</v>
      </c>
      <c r="AJ6" s="46">
        <v>4125</v>
      </c>
      <c r="AK6" s="46">
        <v>4189</v>
      </c>
      <c r="AL6" s="46">
        <v>3572</v>
      </c>
      <c r="AM6" s="46">
        <v>3857</v>
      </c>
      <c r="AN6" s="46">
        <v>3906</v>
      </c>
      <c r="AO6" s="46">
        <v>3726</v>
      </c>
      <c r="AP6" s="46">
        <v>3858</v>
      </c>
      <c r="AQ6" s="46">
        <v>3978</v>
      </c>
      <c r="AR6" s="46">
        <v>3497</v>
      </c>
      <c r="AS6" s="46">
        <v>4370</v>
      </c>
      <c r="AT6" s="46">
        <v>4221</v>
      </c>
      <c r="AU6" s="46">
        <v>4145</v>
      </c>
      <c r="AV6" s="46">
        <v>3907</v>
      </c>
      <c r="AW6" s="46">
        <v>4258</v>
      </c>
      <c r="AX6" s="46">
        <v>4250</v>
      </c>
      <c r="AY6" s="46">
        <v>4422</v>
      </c>
      <c r="AZ6" s="46">
        <v>4364</v>
      </c>
      <c r="BA6" s="46">
        <v>4614</v>
      </c>
      <c r="BB6" s="46">
        <v>4687</v>
      </c>
      <c r="BC6" s="46">
        <v>4446</v>
      </c>
      <c r="BD6" s="46">
        <v>3734</v>
      </c>
      <c r="BE6" s="46">
        <v>6425</v>
      </c>
      <c r="BF6" s="46">
        <v>4958</v>
      </c>
      <c r="BG6" s="46">
        <v>5189</v>
      </c>
      <c r="BH6" s="46">
        <f t="shared" ref="BH6:BH22" si="0">C6+D6+E6+F6</f>
        <v>10793</v>
      </c>
      <c r="BI6" s="46">
        <f t="shared" ref="BI6:BI22" si="1">G6+H6+I6+J6</f>
        <v>17566</v>
      </c>
      <c r="BJ6" s="46">
        <f t="shared" ref="BJ6:BJ22" si="2">K6+L6+M6+N6</f>
        <v>21962</v>
      </c>
      <c r="BK6" s="46">
        <f t="shared" ref="BK6:BK22" si="3">+O6+P6+Q6+R6</f>
        <v>18362</v>
      </c>
      <c r="BL6" s="46">
        <f t="shared" ref="BL6:BL23" si="4">+S6+T6+U6+V6</f>
        <v>19981</v>
      </c>
      <c r="BM6" s="46">
        <f t="shared" ref="BM6:BM23" si="5">+W6+X6+Y6+Z6</f>
        <v>24836</v>
      </c>
      <c r="BN6" s="46">
        <f t="shared" ref="BN6:BN23" si="6">+AA6+AB6+AC6+AD6</f>
        <v>22541</v>
      </c>
      <c r="BO6" s="46">
        <f t="shared" ref="BO6:BO23" si="7">+AE6+AF6+AG6+AH6</f>
        <v>18749</v>
      </c>
      <c r="BP6" s="46">
        <f t="shared" ref="BP6:BP23" si="8">+AI6+AJ6+AK6+AL6</f>
        <v>16673</v>
      </c>
      <c r="BQ6" s="46">
        <f t="shared" ref="BQ6:BQ23" si="9">+AM6+AN6+AO6+AP6</f>
        <v>15347</v>
      </c>
      <c r="BR6" s="46">
        <f t="shared" ref="BR6:BR23" si="10">+AQ6+AR6+AS6+AT6</f>
        <v>16066</v>
      </c>
      <c r="BS6" s="46">
        <f t="shared" ref="BS6:BS23" si="11">+AU6+AV6+AW6+AX6</f>
        <v>16560</v>
      </c>
      <c r="BT6" s="46">
        <f t="shared" ref="BT6:BT23" si="12">+AY6+AZ6+BA6+BB6</f>
        <v>18087</v>
      </c>
      <c r="BU6" s="46">
        <f t="shared" ref="BU6:BU23" si="13">+BC6+BD6+BE6+BF6</f>
        <v>19563</v>
      </c>
    </row>
    <row r="7" spans="2:73" ht="17.100000000000001" customHeight="1" thickBot="1" x14ac:dyDescent="0.25">
      <c r="B7" s="66" t="s">
        <v>60</v>
      </c>
      <c r="C7" s="46">
        <v>232</v>
      </c>
      <c r="D7" s="46">
        <v>299</v>
      </c>
      <c r="E7" s="46">
        <v>290</v>
      </c>
      <c r="F7" s="46">
        <v>309</v>
      </c>
      <c r="G7" s="46">
        <v>346</v>
      </c>
      <c r="H7" s="46">
        <v>414</v>
      </c>
      <c r="I7" s="46">
        <v>605</v>
      </c>
      <c r="J7" s="46">
        <v>790</v>
      </c>
      <c r="K7" s="46">
        <v>663</v>
      </c>
      <c r="L7" s="46">
        <v>708</v>
      </c>
      <c r="M7" s="46">
        <v>565</v>
      </c>
      <c r="N7" s="46">
        <v>599</v>
      </c>
      <c r="O7" s="46">
        <v>636</v>
      </c>
      <c r="P7" s="46">
        <v>558</v>
      </c>
      <c r="Q7" s="46">
        <v>509</v>
      </c>
      <c r="R7" s="46">
        <v>537</v>
      </c>
      <c r="S7" s="46">
        <v>649</v>
      </c>
      <c r="T7" s="46">
        <v>609</v>
      </c>
      <c r="U7" s="46">
        <v>548</v>
      </c>
      <c r="V7" s="46">
        <v>661</v>
      </c>
      <c r="W7" s="46">
        <v>710</v>
      </c>
      <c r="X7" s="46">
        <v>837</v>
      </c>
      <c r="Y7" s="46">
        <v>814</v>
      </c>
      <c r="Z7" s="46">
        <v>829</v>
      </c>
      <c r="AA7" s="46">
        <v>889</v>
      </c>
      <c r="AB7" s="46">
        <v>994</v>
      </c>
      <c r="AC7" s="46">
        <v>727</v>
      </c>
      <c r="AD7" s="46">
        <v>784</v>
      </c>
      <c r="AE7" s="46">
        <v>856</v>
      </c>
      <c r="AF7" s="46">
        <v>632</v>
      </c>
      <c r="AG7" s="46">
        <v>604</v>
      </c>
      <c r="AH7" s="46">
        <v>586</v>
      </c>
      <c r="AI7" s="46">
        <v>610</v>
      </c>
      <c r="AJ7" s="46">
        <v>521</v>
      </c>
      <c r="AK7" s="46">
        <v>514</v>
      </c>
      <c r="AL7" s="46">
        <v>493</v>
      </c>
      <c r="AM7" s="46">
        <v>596</v>
      </c>
      <c r="AN7" s="46">
        <v>589</v>
      </c>
      <c r="AO7" s="46">
        <v>454</v>
      </c>
      <c r="AP7" s="46">
        <v>484</v>
      </c>
      <c r="AQ7" s="46">
        <v>597</v>
      </c>
      <c r="AR7" s="46">
        <v>592</v>
      </c>
      <c r="AS7" s="46">
        <v>562</v>
      </c>
      <c r="AT7" s="46">
        <v>543</v>
      </c>
      <c r="AU7" s="46">
        <v>561</v>
      </c>
      <c r="AV7" s="46">
        <v>524</v>
      </c>
      <c r="AW7" s="46">
        <v>474</v>
      </c>
      <c r="AX7" s="46">
        <v>514</v>
      </c>
      <c r="AY7" s="46">
        <v>586</v>
      </c>
      <c r="AZ7" s="46">
        <v>646</v>
      </c>
      <c r="BA7" s="46">
        <v>663</v>
      </c>
      <c r="BB7" s="46">
        <v>608</v>
      </c>
      <c r="BC7" s="46">
        <v>547</v>
      </c>
      <c r="BD7" s="46">
        <v>390</v>
      </c>
      <c r="BE7" s="46">
        <v>913</v>
      </c>
      <c r="BF7" s="46">
        <v>668</v>
      </c>
      <c r="BG7" s="46">
        <v>674</v>
      </c>
      <c r="BH7" s="46">
        <f t="shared" si="0"/>
        <v>1130</v>
      </c>
      <c r="BI7" s="46">
        <f t="shared" si="1"/>
        <v>2155</v>
      </c>
      <c r="BJ7" s="46">
        <f t="shared" si="2"/>
        <v>2535</v>
      </c>
      <c r="BK7" s="46">
        <f t="shared" si="3"/>
        <v>2240</v>
      </c>
      <c r="BL7" s="46">
        <f t="shared" si="4"/>
        <v>2467</v>
      </c>
      <c r="BM7" s="46">
        <f t="shared" si="5"/>
        <v>3190</v>
      </c>
      <c r="BN7" s="46">
        <f t="shared" si="6"/>
        <v>3394</v>
      </c>
      <c r="BO7" s="46">
        <f t="shared" si="7"/>
        <v>2678</v>
      </c>
      <c r="BP7" s="46">
        <f t="shared" si="8"/>
        <v>2138</v>
      </c>
      <c r="BQ7" s="46">
        <f t="shared" si="9"/>
        <v>2123</v>
      </c>
      <c r="BR7" s="46">
        <f t="shared" si="10"/>
        <v>2294</v>
      </c>
      <c r="BS7" s="46">
        <f t="shared" si="11"/>
        <v>2073</v>
      </c>
      <c r="BT7" s="46">
        <f t="shared" si="12"/>
        <v>2503</v>
      </c>
      <c r="BU7" s="46">
        <f t="shared" si="13"/>
        <v>2518</v>
      </c>
    </row>
    <row r="8" spans="2:73" ht="17.100000000000001" customHeight="1" thickBot="1" x14ac:dyDescent="0.25">
      <c r="B8" s="66" t="s">
        <v>296</v>
      </c>
      <c r="C8" s="46">
        <v>325</v>
      </c>
      <c r="D8" s="46">
        <v>322</v>
      </c>
      <c r="E8" s="46">
        <v>321</v>
      </c>
      <c r="F8" s="46">
        <v>248</v>
      </c>
      <c r="G8" s="46">
        <v>417</v>
      </c>
      <c r="H8" s="46">
        <v>324</v>
      </c>
      <c r="I8" s="46">
        <v>432</v>
      </c>
      <c r="J8" s="46">
        <v>474</v>
      </c>
      <c r="K8" s="46">
        <v>640</v>
      </c>
      <c r="L8" s="46">
        <v>507</v>
      </c>
      <c r="M8" s="46">
        <v>545</v>
      </c>
      <c r="N8" s="46">
        <v>471</v>
      </c>
      <c r="O8" s="46">
        <v>711</v>
      </c>
      <c r="P8" s="46">
        <v>497</v>
      </c>
      <c r="Q8" s="46">
        <v>472</v>
      </c>
      <c r="R8" s="46">
        <v>571</v>
      </c>
      <c r="S8" s="46">
        <v>668</v>
      </c>
      <c r="T8" s="46">
        <v>479</v>
      </c>
      <c r="U8" s="46">
        <v>480</v>
      </c>
      <c r="V8" s="46">
        <v>534</v>
      </c>
      <c r="W8" s="46">
        <v>560</v>
      </c>
      <c r="X8" s="46">
        <v>616</v>
      </c>
      <c r="Y8" s="46">
        <v>734</v>
      </c>
      <c r="Z8" s="46">
        <v>678</v>
      </c>
      <c r="AA8" s="46">
        <v>791</v>
      </c>
      <c r="AB8" s="46">
        <v>886</v>
      </c>
      <c r="AC8" s="46">
        <v>648</v>
      </c>
      <c r="AD8" s="46">
        <v>572</v>
      </c>
      <c r="AE8" s="46">
        <v>644</v>
      </c>
      <c r="AF8" s="46">
        <v>549</v>
      </c>
      <c r="AG8" s="46">
        <v>486</v>
      </c>
      <c r="AH8" s="46">
        <v>548</v>
      </c>
      <c r="AI8" s="46">
        <v>504</v>
      </c>
      <c r="AJ8" s="46">
        <v>629</v>
      </c>
      <c r="AK8" s="46">
        <v>498</v>
      </c>
      <c r="AL8" s="46">
        <v>778</v>
      </c>
      <c r="AM8" s="46">
        <v>572</v>
      </c>
      <c r="AN8" s="46">
        <v>648</v>
      </c>
      <c r="AO8" s="46">
        <v>483</v>
      </c>
      <c r="AP8" s="46">
        <v>505</v>
      </c>
      <c r="AQ8" s="46">
        <v>714</v>
      </c>
      <c r="AR8" s="46">
        <v>534</v>
      </c>
      <c r="AS8" s="46">
        <v>547</v>
      </c>
      <c r="AT8" s="46">
        <v>452</v>
      </c>
      <c r="AU8" s="46">
        <v>549</v>
      </c>
      <c r="AV8" s="46">
        <v>488</v>
      </c>
      <c r="AW8" s="46">
        <v>530</v>
      </c>
      <c r="AX8" s="46">
        <v>499</v>
      </c>
      <c r="AY8" s="46">
        <v>494</v>
      </c>
      <c r="AZ8" s="46">
        <v>540</v>
      </c>
      <c r="BA8" s="46">
        <v>661</v>
      </c>
      <c r="BB8" s="46">
        <v>472</v>
      </c>
      <c r="BC8" s="46">
        <v>496</v>
      </c>
      <c r="BD8" s="46">
        <v>299</v>
      </c>
      <c r="BE8" s="46">
        <v>762</v>
      </c>
      <c r="BF8" s="46">
        <v>416</v>
      </c>
      <c r="BG8" s="46">
        <v>645</v>
      </c>
      <c r="BH8" s="46">
        <f t="shared" si="0"/>
        <v>1216</v>
      </c>
      <c r="BI8" s="46">
        <f t="shared" si="1"/>
        <v>1647</v>
      </c>
      <c r="BJ8" s="46">
        <f t="shared" si="2"/>
        <v>2163</v>
      </c>
      <c r="BK8" s="46">
        <f t="shared" si="3"/>
        <v>2251</v>
      </c>
      <c r="BL8" s="46">
        <f t="shared" si="4"/>
        <v>2161</v>
      </c>
      <c r="BM8" s="46">
        <f t="shared" si="5"/>
        <v>2588</v>
      </c>
      <c r="BN8" s="46">
        <f t="shared" si="6"/>
        <v>2897</v>
      </c>
      <c r="BO8" s="46">
        <f t="shared" si="7"/>
        <v>2227</v>
      </c>
      <c r="BP8" s="46">
        <f t="shared" si="8"/>
        <v>2409</v>
      </c>
      <c r="BQ8" s="46">
        <f t="shared" si="9"/>
        <v>2208</v>
      </c>
      <c r="BR8" s="46">
        <f t="shared" si="10"/>
        <v>2247</v>
      </c>
      <c r="BS8" s="46">
        <f t="shared" si="11"/>
        <v>2066</v>
      </c>
      <c r="BT8" s="46">
        <f t="shared" si="12"/>
        <v>2167</v>
      </c>
      <c r="BU8" s="46">
        <f t="shared" si="13"/>
        <v>1973</v>
      </c>
    </row>
    <row r="9" spans="2:73" ht="17.100000000000001" customHeight="1" thickBot="1" x14ac:dyDescent="0.25">
      <c r="B9" s="66" t="s">
        <v>54</v>
      </c>
      <c r="C9" s="46">
        <v>237</v>
      </c>
      <c r="D9" s="46">
        <v>282</v>
      </c>
      <c r="E9" s="46">
        <v>249</v>
      </c>
      <c r="F9" s="46">
        <v>305</v>
      </c>
      <c r="G9" s="46">
        <v>297</v>
      </c>
      <c r="H9" s="46">
        <v>448</v>
      </c>
      <c r="I9" s="46">
        <v>461</v>
      </c>
      <c r="J9" s="46">
        <v>577</v>
      </c>
      <c r="K9" s="46">
        <v>665</v>
      </c>
      <c r="L9" s="46">
        <v>714</v>
      </c>
      <c r="M9" s="46">
        <v>610</v>
      </c>
      <c r="N9" s="46">
        <v>599</v>
      </c>
      <c r="O9" s="46">
        <v>445</v>
      </c>
      <c r="P9" s="46">
        <v>572</v>
      </c>
      <c r="Q9" s="46">
        <v>518</v>
      </c>
      <c r="R9" s="46">
        <v>499</v>
      </c>
      <c r="S9" s="46">
        <v>514</v>
      </c>
      <c r="T9" s="46">
        <v>635</v>
      </c>
      <c r="U9" s="46">
        <v>620</v>
      </c>
      <c r="V9" s="46">
        <v>617</v>
      </c>
      <c r="W9" s="46">
        <v>538</v>
      </c>
      <c r="X9" s="46">
        <v>709</v>
      </c>
      <c r="Y9" s="46">
        <v>608</v>
      </c>
      <c r="Z9" s="46">
        <v>564</v>
      </c>
      <c r="AA9" s="46">
        <v>619</v>
      </c>
      <c r="AB9" s="46">
        <v>663</v>
      </c>
      <c r="AC9" s="46">
        <v>535</v>
      </c>
      <c r="AD9" s="46">
        <v>523</v>
      </c>
      <c r="AE9" s="46">
        <v>505</v>
      </c>
      <c r="AF9" s="46">
        <v>621</v>
      </c>
      <c r="AG9" s="46">
        <v>551</v>
      </c>
      <c r="AH9" s="46">
        <v>620</v>
      </c>
      <c r="AI9" s="46">
        <v>438</v>
      </c>
      <c r="AJ9" s="46">
        <v>570</v>
      </c>
      <c r="AK9" s="46">
        <v>511</v>
      </c>
      <c r="AL9" s="46">
        <v>437</v>
      </c>
      <c r="AM9" s="46">
        <v>425</v>
      </c>
      <c r="AN9" s="46">
        <v>534</v>
      </c>
      <c r="AO9" s="46">
        <v>479</v>
      </c>
      <c r="AP9" s="46">
        <v>512</v>
      </c>
      <c r="AQ9" s="46">
        <v>510</v>
      </c>
      <c r="AR9" s="46">
        <v>545</v>
      </c>
      <c r="AS9" s="46">
        <v>476</v>
      </c>
      <c r="AT9" s="46">
        <v>467</v>
      </c>
      <c r="AU9" s="46">
        <v>431</v>
      </c>
      <c r="AV9" s="46">
        <v>589</v>
      </c>
      <c r="AW9" s="46">
        <v>629</v>
      </c>
      <c r="AX9" s="46">
        <v>565</v>
      </c>
      <c r="AY9" s="46">
        <v>527</v>
      </c>
      <c r="AZ9" s="46">
        <v>597</v>
      </c>
      <c r="BA9" s="46">
        <v>624</v>
      </c>
      <c r="BB9" s="46">
        <v>568</v>
      </c>
      <c r="BC9" s="46">
        <v>489</v>
      </c>
      <c r="BD9" s="46">
        <v>499</v>
      </c>
      <c r="BE9" s="46">
        <v>931</v>
      </c>
      <c r="BF9" s="46">
        <v>534</v>
      </c>
      <c r="BG9" s="46">
        <v>600</v>
      </c>
      <c r="BH9" s="46">
        <f t="shared" si="0"/>
        <v>1073</v>
      </c>
      <c r="BI9" s="46">
        <f t="shared" si="1"/>
        <v>1783</v>
      </c>
      <c r="BJ9" s="46">
        <f t="shared" si="2"/>
        <v>2588</v>
      </c>
      <c r="BK9" s="46">
        <f t="shared" si="3"/>
        <v>2034</v>
      </c>
      <c r="BL9" s="46">
        <f t="shared" si="4"/>
        <v>2386</v>
      </c>
      <c r="BM9" s="46">
        <f t="shared" si="5"/>
        <v>2419</v>
      </c>
      <c r="BN9" s="46">
        <f t="shared" si="6"/>
        <v>2340</v>
      </c>
      <c r="BO9" s="46">
        <f t="shared" si="7"/>
        <v>2297</v>
      </c>
      <c r="BP9" s="46">
        <f t="shared" si="8"/>
        <v>1956</v>
      </c>
      <c r="BQ9" s="46">
        <f t="shared" si="9"/>
        <v>1950</v>
      </c>
      <c r="BR9" s="46">
        <f t="shared" si="10"/>
        <v>1998</v>
      </c>
      <c r="BS9" s="46">
        <f t="shared" si="11"/>
        <v>2214</v>
      </c>
      <c r="BT9" s="46">
        <f t="shared" si="12"/>
        <v>2316</v>
      </c>
      <c r="BU9" s="46">
        <f t="shared" si="13"/>
        <v>2453</v>
      </c>
    </row>
    <row r="10" spans="2:73" ht="17.100000000000001" customHeight="1" thickBot="1" x14ac:dyDescent="0.25">
      <c r="B10" s="66" t="s">
        <v>8</v>
      </c>
      <c r="C10" s="46">
        <v>1303</v>
      </c>
      <c r="D10" s="46">
        <v>1260</v>
      </c>
      <c r="E10" s="46">
        <v>1462</v>
      </c>
      <c r="F10" s="46">
        <v>1394</v>
      </c>
      <c r="G10" s="46">
        <v>1613</v>
      </c>
      <c r="H10" s="46">
        <v>2010</v>
      </c>
      <c r="I10" s="46">
        <v>1966</v>
      </c>
      <c r="J10" s="46">
        <v>2365</v>
      </c>
      <c r="K10" s="46">
        <v>2575</v>
      </c>
      <c r="L10" s="46">
        <v>2190</v>
      </c>
      <c r="M10" s="46">
        <v>1884</v>
      </c>
      <c r="N10" s="46">
        <v>1588</v>
      </c>
      <c r="O10" s="46">
        <v>2344</v>
      </c>
      <c r="P10" s="46">
        <v>1717</v>
      </c>
      <c r="Q10" s="46">
        <v>1682</v>
      </c>
      <c r="R10" s="46">
        <v>1821</v>
      </c>
      <c r="S10" s="46">
        <v>1739</v>
      </c>
      <c r="T10" s="46">
        <v>1679</v>
      </c>
      <c r="U10" s="46">
        <v>1753</v>
      </c>
      <c r="V10" s="46">
        <v>1670</v>
      </c>
      <c r="W10" s="46">
        <v>1900</v>
      </c>
      <c r="X10" s="46">
        <v>2075</v>
      </c>
      <c r="Y10" s="46">
        <v>2170</v>
      </c>
      <c r="Z10" s="46">
        <v>2394</v>
      </c>
      <c r="AA10" s="46">
        <v>2256</v>
      </c>
      <c r="AB10" s="46">
        <v>2104</v>
      </c>
      <c r="AC10" s="46">
        <v>1882</v>
      </c>
      <c r="AD10" s="46">
        <v>1785</v>
      </c>
      <c r="AE10" s="46">
        <v>1897</v>
      </c>
      <c r="AF10" s="46">
        <v>1578</v>
      </c>
      <c r="AG10" s="46">
        <v>1608</v>
      </c>
      <c r="AH10" s="46">
        <v>1537</v>
      </c>
      <c r="AI10" s="46">
        <v>1857</v>
      </c>
      <c r="AJ10" s="46">
        <v>1809</v>
      </c>
      <c r="AK10" s="46">
        <v>1587</v>
      </c>
      <c r="AL10" s="46">
        <v>1501</v>
      </c>
      <c r="AM10" s="46">
        <v>1723</v>
      </c>
      <c r="AN10" s="46">
        <v>1696</v>
      </c>
      <c r="AO10" s="46">
        <v>1552</v>
      </c>
      <c r="AP10" s="46">
        <v>1453</v>
      </c>
      <c r="AQ10" s="46">
        <v>1859</v>
      </c>
      <c r="AR10" s="46">
        <v>1619</v>
      </c>
      <c r="AS10" s="46">
        <v>1550</v>
      </c>
      <c r="AT10" s="46">
        <v>1715</v>
      </c>
      <c r="AU10" s="46">
        <v>2014</v>
      </c>
      <c r="AV10" s="46">
        <v>1968</v>
      </c>
      <c r="AW10" s="46">
        <v>2052</v>
      </c>
      <c r="AX10" s="46">
        <v>2158</v>
      </c>
      <c r="AY10" s="46">
        <v>2434</v>
      </c>
      <c r="AZ10" s="46">
        <v>2262</v>
      </c>
      <c r="BA10" s="46">
        <v>2587</v>
      </c>
      <c r="BB10" s="46">
        <v>2602</v>
      </c>
      <c r="BC10" s="46">
        <v>2661</v>
      </c>
      <c r="BD10" s="46">
        <v>2179</v>
      </c>
      <c r="BE10" s="46">
        <v>2244</v>
      </c>
      <c r="BF10" s="46">
        <v>1907</v>
      </c>
      <c r="BG10" s="46">
        <v>2328</v>
      </c>
      <c r="BH10" s="46">
        <f t="shared" si="0"/>
        <v>5419</v>
      </c>
      <c r="BI10" s="46">
        <f t="shared" si="1"/>
        <v>7954</v>
      </c>
      <c r="BJ10" s="46">
        <f t="shared" si="2"/>
        <v>8237</v>
      </c>
      <c r="BK10" s="46">
        <f t="shared" si="3"/>
        <v>7564</v>
      </c>
      <c r="BL10" s="46">
        <f t="shared" si="4"/>
        <v>6841</v>
      </c>
      <c r="BM10" s="46">
        <f t="shared" si="5"/>
        <v>8539</v>
      </c>
      <c r="BN10" s="46">
        <f t="shared" si="6"/>
        <v>8027</v>
      </c>
      <c r="BO10" s="46">
        <f t="shared" si="7"/>
        <v>6620</v>
      </c>
      <c r="BP10" s="46">
        <f t="shared" si="8"/>
        <v>6754</v>
      </c>
      <c r="BQ10" s="46">
        <f t="shared" si="9"/>
        <v>6424</v>
      </c>
      <c r="BR10" s="46">
        <f t="shared" si="10"/>
        <v>6743</v>
      </c>
      <c r="BS10" s="46">
        <f t="shared" si="11"/>
        <v>8192</v>
      </c>
      <c r="BT10" s="46">
        <f t="shared" si="12"/>
        <v>9885</v>
      </c>
      <c r="BU10" s="46">
        <f t="shared" si="13"/>
        <v>8991</v>
      </c>
    </row>
    <row r="11" spans="2:73" ht="17.100000000000001" customHeight="1" thickBot="1" x14ac:dyDescent="0.25">
      <c r="B11" s="66" t="s">
        <v>9</v>
      </c>
      <c r="C11" s="46">
        <v>193</v>
      </c>
      <c r="D11" s="46">
        <v>157</v>
      </c>
      <c r="E11" s="46">
        <v>143</v>
      </c>
      <c r="F11" s="46">
        <v>151</v>
      </c>
      <c r="G11" s="46">
        <v>159</v>
      </c>
      <c r="H11" s="46">
        <v>203</v>
      </c>
      <c r="I11" s="46">
        <v>226</v>
      </c>
      <c r="J11" s="46">
        <v>455</v>
      </c>
      <c r="K11" s="46">
        <v>392</v>
      </c>
      <c r="L11" s="46">
        <v>270</v>
      </c>
      <c r="M11" s="46">
        <v>312</v>
      </c>
      <c r="N11" s="46">
        <v>350</v>
      </c>
      <c r="O11" s="46">
        <v>290</v>
      </c>
      <c r="P11" s="46">
        <v>218</v>
      </c>
      <c r="Q11" s="46">
        <v>209</v>
      </c>
      <c r="R11" s="46">
        <v>261</v>
      </c>
      <c r="S11" s="46">
        <v>281</v>
      </c>
      <c r="T11" s="46">
        <v>246</v>
      </c>
      <c r="U11" s="46">
        <v>279</v>
      </c>
      <c r="V11" s="46">
        <v>278</v>
      </c>
      <c r="W11" s="46">
        <v>391</v>
      </c>
      <c r="X11" s="46">
        <v>452</v>
      </c>
      <c r="Y11" s="46">
        <v>381</v>
      </c>
      <c r="Z11" s="46">
        <v>403</v>
      </c>
      <c r="AA11" s="46">
        <v>460</v>
      </c>
      <c r="AB11" s="46">
        <v>377</v>
      </c>
      <c r="AC11" s="46">
        <v>533</v>
      </c>
      <c r="AD11" s="67">
        <v>849</v>
      </c>
      <c r="AE11" s="46">
        <v>346</v>
      </c>
      <c r="AF11" s="46">
        <v>288</v>
      </c>
      <c r="AG11" s="46">
        <v>340</v>
      </c>
      <c r="AH11" s="46">
        <v>253</v>
      </c>
      <c r="AI11" s="46">
        <v>300</v>
      </c>
      <c r="AJ11" s="46">
        <v>271</v>
      </c>
      <c r="AK11" s="46">
        <v>240</v>
      </c>
      <c r="AL11" s="46">
        <v>266</v>
      </c>
      <c r="AM11" s="46">
        <v>284</v>
      </c>
      <c r="AN11" s="46">
        <v>286</v>
      </c>
      <c r="AO11" s="46">
        <v>228</v>
      </c>
      <c r="AP11" s="46">
        <v>235</v>
      </c>
      <c r="AQ11" s="46">
        <v>293</v>
      </c>
      <c r="AR11" s="46">
        <v>236</v>
      </c>
      <c r="AS11" s="46">
        <v>252</v>
      </c>
      <c r="AT11" s="46">
        <v>275</v>
      </c>
      <c r="AU11" s="46">
        <v>247</v>
      </c>
      <c r="AV11" s="46">
        <v>231</v>
      </c>
      <c r="AW11" s="46">
        <v>250</v>
      </c>
      <c r="AX11" s="46">
        <v>308</v>
      </c>
      <c r="AY11" s="46">
        <v>291</v>
      </c>
      <c r="AZ11" s="46">
        <v>271</v>
      </c>
      <c r="BA11" s="46">
        <v>290</v>
      </c>
      <c r="BB11" s="46">
        <v>300</v>
      </c>
      <c r="BC11" s="46">
        <v>258</v>
      </c>
      <c r="BD11" s="46">
        <v>208</v>
      </c>
      <c r="BE11" s="46">
        <v>384</v>
      </c>
      <c r="BF11" s="46">
        <v>246</v>
      </c>
      <c r="BG11" s="46">
        <v>259</v>
      </c>
      <c r="BH11" s="46">
        <f t="shared" si="0"/>
        <v>644</v>
      </c>
      <c r="BI11" s="46">
        <f t="shared" si="1"/>
        <v>1043</v>
      </c>
      <c r="BJ11" s="46">
        <f t="shared" si="2"/>
        <v>1324</v>
      </c>
      <c r="BK11" s="46">
        <f t="shared" si="3"/>
        <v>978</v>
      </c>
      <c r="BL11" s="46">
        <f t="shared" si="4"/>
        <v>1084</v>
      </c>
      <c r="BM11" s="46">
        <f t="shared" si="5"/>
        <v>1627</v>
      </c>
      <c r="BN11" s="46">
        <f t="shared" si="6"/>
        <v>2219</v>
      </c>
      <c r="BO11" s="46">
        <f t="shared" si="7"/>
        <v>1227</v>
      </c>
      <c r="BP11" s="46">
        <f t="shared" si="8"/>
        <v>1077</v>
      </c>
      <c r="BQ11" s="46">
        <f t="shared" si="9"/>
        <v>1033</v>
      </c>
      <c r="BR11" s="46">
        <f t="shared" si="10"/>
        <v>1056</v>
      </c>
      <c r="BS11" s="46">
        <f t="shared" si="11"/>
        <v>1036</v>
      </c>
      <c r="BT11" s="46">
        <f t="shared" si="12"/>
        <v>1152</v>
      </c>
      <c r="BU11" s="46">
        <f t="shared" si="13"/>
        <v>1096</v>
      </c>
    </row>
    <row r="12" spans="2:73" ht="17.100000000000001" customHeight="1" thickBot="1" x14ac:dyDescent="0.25">
      <c r="B12" s="66" t="s">
        <v>61</v>
      </c>
      <c r="C12" s="46">
        <v>830</v>
      </c>
      <c r="D12" s="46">
        <v>721</v>
      </c>
      <c r="E12" s="46">
        <v>647</v>
      </c>
      <c r="F12" s="46">
        <v>726</v>
      </c>
      <c r="G12" s="46">
        <v>811</v>
      </c>
      <c r="H12" s="46">
        <v>1268</v>
      </c>
      <c r="I12" s="46">
        <v>1092</v>
      </c>
      <c r="J12" s="46">
        <v>1290</v>
      </c>
      <c r="K12" s="46">
        <v>1554</v>
      </c>
      <c r="L12" s="46">
        <v>1411</v>
      </c>
      <c r="M12" s="46">
        <v>1442</v>
      </c>
      <c r="N12" s="46">
        <v>1174</v>
      </c>
      <c r="O12" s="46">
        <v>1361</v>
      </c>
      <c r="P12" s="46">
        <v>1394</v>
      </c>
      <c r="Q12" s="46">
        <v>1137</v>
      </c>
      <c r="R12" s="46">
        <v>1153</v>
      </c>
      <c r="S12" s="46">
        <v>1471</v>
      </c>
      <c r="T12" s="46">
        <v>1428</v>
      </c>
      <c r="U12" s="46">
        <v>1319</v>
      </c>
      <c r="V12" s="46">
        <v>1319</v>
      </c>
      <c r="W12" s="46">
        <v>1842</v>
      </c>
      <c r="X12" s="46">
        <v>1946</v>
      </c>
      <c r="Y12" s="46">
        <v>2216</v>
      </c>
      <c r="Z12" s="46">
        <v>1693</v>
      </c>
      <c r="AA12" s="46">
        <v>1984</v>
      </c>
      <c r="AB12" s="46">
        <v>2413</v>
      </c>
      <c r="AC12" s="46">
        <v>1583</v>
      </c>
      <c r="AD12" s="46">
        <v>1429</v>
      </c>
      <c r="AE12" s="46">
        <v>1646</v>
      </c>
      <c r="AF12" s="46">
        <v>1353</v>
      </c>
      <c r="AG12" s="46">
        <v>1346</v>
      </c>
      <c r="AH12" s="46">
        <v>1284</v>
      </c>
      <c r="AI12" s="46">
        <v>1482</v>
      </c>
      <c r="AJ12" s="46">
        <v>1428</v>
      </c>
      <c r="AK12" s="46">
        <v>1276</v>
      </c>
      <c r="AL12" s="46">
        <v>1098</v>
      </c>
      <c r="AM12" s="46">
        <v>1389</v>
      </c>
      <c r="AN12" s="46">
        <v>1242</v>
      </c>
      <c r="AO12" s="46">
        <v>951</v>
      </c>
      <c r="AP12" s="46">
        <v>1020</v>
      </c>
      <c r="AQ12" s="46">
        <v>1082</v>
      </c>
      <c r="AR12" s="46">
        <v>1088</v>
      </c>
      <c r="AS12" s="46">
        <v>1049</v>
      </c>
      <c r="AT12" s="46">
        <v>1154</v>
      </c>
      <c r="AU12" s="46">
        <v>1100</v>
      </c>
      <c r="AV12" s="46">
        <v>1142</v>
      </c>
      <c r="AW12" s="46">
        <v>966</v>
      </c>
      <c r="AX12" s="46">
        <v>1094</v>
      </c>
      <c r="AY12" s="46">
        <v>1011</v>
      </c>
      <c r="AZ12" s="46">
        <v>1022</v>
      </c>
      <c r="BA12" s="46">
        <v>1138</v>
      </c>
      <c r="BB12" s="46">
        <v>1134</v>
      </c>
      <c r="BC12" s="46">
        <v>971</v>
      </c>
      <c r="BD12" s="46">
        <v>836</v>
      </c>
      <c r="BE12" s="46">
        <v>1410</v>
      </c>
      <c r="BF12" s="46">
        <v>1038</v>
      </c>
      <c r="BG12" s="46">
        <v>1249</v>
      </c>
      <c r="BH12" s="46">
        <f t="shared" si="0"/>
        <v>2924</v>
      </c>
      <c r="BI12" s="46">
        <f t="shared" si="1"/>
        <v>4461</v>
      </c>
      <c r="BJ12" s="46">
        <f t="shared" si="2"/>
        <v>5581</v>
      </c>
      <c r="BK12" s="46">
        <f t="shared" si="3"/>
        <v>5045</v>
      </c>
      <c r="BL12" s="46">
        <f t="shared" si="4"/>
        <v>5537</v>
      </c>
      <c r="BM12" s="46">
        <f t="shared" si="5"/>
        <v>7697</v>
      </c>
      <c r="BN12" s="46">
        <f t="shared" si="6"/>
        <v>7409</v>
      </c>
      <c r="BO12" s="46">
        <f t="shared" si="7"/>
        <v>5629</v>
      </c>
      <c r="BP12" s="46">
        <f t="shared" si="8"/>
        <v>5284</v>
      </c>
      <c r="BQ12" s="46">
        <f t="shared" si="9"/>
        <v>4602</v>
      </c>
      <c r="BR12" s="46">
        <f t="shared" si="10"/>
        <v>4373</v>
      </c>
      <c r="BS12" s="46">
        <f t="shared" si="11"/>
        <v>4302</v>
      </c>
      <c r="BT12" s="46">
        <f t="shared" si="12"/>
        <v>4305</v>
      </c>
      <c r="BU12" s="46">
        <f t="shared" si="13"/>
        <v>4255</v>
      </c>
    </row>
    <row r="13" spans="2:73" s="81" customFormat="1" ht="17.100000000000001" customHeight="1" thickBot="1" x14ac:dyDescent="0.25">
      <c r="B13" s="66" t="s">
        <v>56</v>
      </c>
      <c r="C13" s="46">
        <v>484</v>
      </c>
      <c r="D13" s="46">
        <v>446</v>
      </c>
      <c r="E13" s="46">
        <v>431</v>
      </c>
      <c r="F13" s="46">
        <v>496</v>
      </c>
      <c r="G13" s="46">
        <v>486</v>
      </c>
      <c r="H13" s="46">
        <v>860</v>
      </c>
      <c r="I13" s="46">
        <v>865</v>
      </c>
      <c r="J13" s="46">
        <v>1226</v>
      </c>
      <c r="K13" s="46">
        <v>1732</v>
      </c>
      <c r="L13" s="46">
        <v>1440</v>
      </c>
      <c r="M13" s="46">
        <v>1131</v>
      </c>
      <c r="N13" s="46">
        <v>906</v>
      </c>
      <c r="O13" s="46">
        <v>1044</v>
      </c>
      <c r="P13" s="46">
        <v>880</v>
      </c>
      <c r="Q13" s="46">
        <v>805</v>
      </c>
      <c r="R13" s="46">
        <v>913</v>
      </c>
      <c r="S13" s="46">
        <v>1114</v>
      </c>
      <c r="T13" s="46">
        <v>936</v>
      </c>
      <c r="U13" s="46">
        <v>1094</v>
      </c>
      <c r="V13" s="46">
        <v>1184</v>
      </c>
      <c r="W13" s="46">
        <v>1483</v>
      </c>
      <c r="X13" s="46">
        <v>1536</v>
      </c>
      <c r="Y13" s="46">
        <v>1786</v>
      </c>
      <c r="Z13" s="46">
        <v>1318</v>
      </c>
      <c r="AA13" s="46">
        <v>1612</v>
      </c>
      <c r="AB13" s="46">
        <v>1516</v>
      </c>
      <c r="AC13" s="46">
        <v>1246</v>
      </c>
      <c r="AD13" s="46">
        <v>1176</v>
      </c>
      <c r="AE13" s="46">
        <v>1062</v>
      </c>
      <c r="AF13" s="46">
        <v>1013</v>
      </c>
      <c r="AG13" s="46">
        <v>847</v>
      </c>
      <c r="AH13" s="46">
        <v>910</v>
      </c>
      <c r="AI13" s="46">
        <v>868</v>
      </c>
      <c r="AJ13" s="46">
        <v>782</v>
      </c>
      <c r="AK13" s="46">
        <v>647</v>
      </c>
      <c r="AL13" s="46">
        <v>752</v>
      </c>
      <c r="AM13" s="46">
        <v>720</v>
      </c>
      <c r="AN13" s="46">
        <v>736</v>
      </c>
      <c r="AO13" s="46">
        <v>672</v>
      </c>
      <c r="AP13" s="46">
        <v>783</v>
      </c>
      <c r="AQ13" s="46">
        <v>854</v>
      </c>
      <c r="AR13" s="46">
        <v>760</v>
      </c>
      <c r="AS13" s="46">
        <v>775</v>
      </c>
      <c r="AT13" s="46">
        <v>743</v>
      </c>
      <c r="AU13" s="46">
        <v>799</v>
      </c>
      <c r="AV13" s="46">
        <v>726</v>
      </c>
      <c r="AW13" s="46">
        <v>872</v>
      </c>
      <c r="AX13" s="46">
        <v>809</v>
      </c>
      <c r="AY13" s="46">
        <v>961</v>
      </c>
      <c r="AZ13" s="46">
        <v>926</v>
      </c>
      <c r="BA13" s="46">
        <v>1023</v>
      </c>
      <c r="BB13" s="46">
        <v>1083</v>
      </c>
      <c r="BC13" s="46">
        <v>1003</v>
      </c>
      <c r="BD13" s="46">
        <v>813</v>
      </c>
      <c r="BE13" s="46">
        <v>1028</v>
      </c>
      <c r="BF13" s="46">
        <v>817</v>
      </c>
      <c r="BG13" s="46">
        <v>1064</v>
      </c>
      <c r="BH13" s="46">
        <f t="shared" si="0"/>
        <v>1857</v>
      </c>
      <c r="BI13" s="46">
        <f t="shared" si="1"/>
        <v>3437</v>
      </c>
      <c r="BJ13" s="46">
        <f t="shared" si="2"/>
        <v>5209</v>
      </c>
      <c r="BK13" s="46">
        <f t="shared" si="3"/>
        <v>3642</v>
      </c>
      <c r="BL13" s="46">
        <f t="shared" si="4"/>
        <v>4328</v>
      </c>
      <c r="BM13" s="46">
        <f t="shared" si="5"/>
        <v>6123</v>
      </c>
      <c r="BN13" s="46">
        <f t="shared" si="6"/>
        <v>5550</v>
      </c>
      <c r="BO13" s="46">
        <f t="shared" si="7"/>
        <v>3832</v>
      </c>
      <c r="BP13" s="46">
        <f t="shared" si="8"/>
        <v>3049</v>
      </c>
      <c r="BQ13" s="46">
        <f t="shared" si="9"/>
        <v>2911</v>
      </c>
      <c r="BR13" s="46">
        <f t="shared" si="10"/>
        <v>3132</v>
      </c>
      <c r="BS13" s="46">
        <f t="shared" si="11"/>
        <v>3206</v>
      </c>
      <c r="BT13" s="46">
        <f t="shared" si="12"/>
        <v>3993</v>
      </c>
      <c r="BU13" s="46">
        <f t="shared" si="13"/>
        <v>3661</v>
      </c>
    </row>
    <row r="14" spans="2:73" ht="17.100000000000001" customHeight="1" thickBot="1" x14ac:dyDescent="0.25">
      <c r="B14" s="66" t="s">
        <v>29</v>
      </c>
      <c r="C14" s="46">
        <v>3265</v>
      </c>
      <c r="D14" s="46">
        <v>3141</v>
      </c>
      <c r="E14" s="46">
        <v>3269</v>
      </c>
      <c r="F14" s="46">
        <v>3429</v>
      </c>
      <c r="G14" s="46">
        <v>3928</v>
      </c>
      <c r="H14" s="46">
        <v>4427</v>
      </c>
      <c r="I14" s="46">
        <v>4852</v>
      </c>
      <c r="J14" s="46">
        <v>6299</v>
      </c>
      <c r="K14" s="46">
        <v>6861</v>
      </c>
      <c r="L14" s="46">
        <v>6385</v>
      </c>
      <c r="M14" s="46">
        <v>5644</v>
      </c>
      <c r="N14" s="46">
        <v>5758</v>
      </c>
      <c r="O14" s="46">
        <v>5719</v>
      </c>
      <c r="P14" s="46">
        <v>4902</v>
      </c>
      <c r="Q14" s="46">
        <v>5016</v>
      </c>
      <c r="R14" s="46">
        <v>5236</v>
      </c>
      <c r="S14" s="46">
        <v>5646</v>
      </c>
      <c r="T14" s="46">
        <v>5231</v>
      </c>
      <c r="U14" s="46">
        <v>5156</v>
      </c>
      <c r="V14" s="46">
        <v>5468</v>
      </c>
      <c r="W14" s="46">
        <v>5916</v>
      </c>
      <c r="X14" s="46">
        <v>6719</v>
      </c>
      <c r="Y14" s="46">
        <v>6344</v>
      </c>
      <c r="Z14" s="46">
        <v>6586</v>
      </c>
      <c r="AA14" s="46">
        <v>7194</v>
      </c>
      <c r="AB14" s="46">
        <v>6313</v>
      </c>
      <c r="AC14" s="46">
        <v>5549</v>
      </c>
      <c r="AD14" s="46">
        <v>5714</v>
      </c>
      <c r="AE14" s="46">
        <v>6072</v>
      </c>
      <c r="AF14" s="46">
        <v>4959</v>
      </c>
      <c r="AG14" s="46">
        <v>4705</v>
      </c>
      <c r="AH14" s="46">
        <v>4968</v>
      </c>
      <c r="AI14" s="46">
        <v>5138</v>
      </c>
      <c r="AJ14" s="46">
        <v>4585</v>
      </c>
      <c r="AK14" s="46">
        <v>4234</v>
      </c>
      <c r="AL14" s="46">
        <v>4731</v>
      </c>
      <c r="AM14" s="46">
        <v>4546</v>
      </c>
      <c r="AN14" s="46">
        <v>4450</v>
      </c>
      <c r="AO14" s="46">
        <v>4348</v>
      </c>
      <c r="AP14" s="46">
        <v>4587</v>
      </c>
      <c r="AQ14" s="46">
        <v>5046</v>
      </c>
      <c r="AR14" s="46">
        <v>4575</v>
      </c>
      <c r="AS14" s="46">
        <v>4320</v>
      </c>
      <c r="AT14" s="46">
        <v>4334</v>
      </c>
      <c r="AU14" s="46">
        <v>4966</v>
      </c>
      <c r="AV14" s="46">
        <v>4496</v>
      </c>
      <c r="AW14" s="46">
        <v>4566</v>
      </c>
      <c r="AX14" s="46">
        <v>4932</v>
      </c>
      <c r="AY14" s="46">
        <v>5625</v>
      </c>
      <c r="AZ14" s="46">
        <v>5197</v>
      </c>
      <c r="BA14" s="46">
        <v>5467</v>
      </c>
      <c r="BB14" s="46">
        <v>5904</v>
      </c>
      <c r="BC14" s="46">
        <v>6020</v>
      </c>
      <c r="BD14" s="46">
        <v>5316</v>
      </c>
      <c r="BE14" s="46">
        <v>7397</v>
      </c>
      <c r="BF14" s="46">
        <v>5630</v>
      </c>
      <c r="BG14" s="46">
        <v>6258</v>
      </c>
      <c r="BH14" s="46">
        <f t="shared" si="0"/>
        <v>13104</v>
      </c>
      <c r="BI14" s="46">
        <f t="shared" si="1"/>
        <v>19506</v>
      </c>
      <c r="BJ14" s="46">
        <f t="shared" si="2"/>
        <v>24648</v>
      </c>
      <c r="BK14" s="46">
        <f t="shared" si="3"/>
        <v>20873</v>
      </c>
      <c r="BL14" s="46">
        <f t="shared" si="4"/>
        <v>21501</v>
      </c>
      <c r="BM14" s="46">
        <f t="shared" si="5"/>
        <v>25565</v>
      </c>
      <c r="BN14" s="46">
        <f t="shared" si="6"/>
        <v>24770</v>
      </c>
      <c r="BO14" s="46">
        <f t="shared" si="7"/>
        <v>20704</v>
      </c>
      <c r="BP14" s="46">
        <f t="shared" si="8"/>
        <v>18688</v>
      </c>
      <c r="BQ14" s="46">
        <f t="shared" si="9"/>
        <v>17931</v>
      </c>
      <c r="BR14" s="46">
        <f t="shared" si="10"/>
        <v>18275</v>
      </c>
      <c r="BS14" s="46">
        <f t="shared" si="11"/>
        <v>18960</v>
      </c>
      <c r="BT14" s="46">
        <f t="shared" si="12"/>
        <v>22193</v>
      </c>
      <c r="BU14" s="46">
        <f t="shared" si="13"/>
        <v>24363</v>
      </c>
    </row>
    <row r="15" spans="2:73" ht="17.100000000000001" customHeight="1" thickBot="1" x14ac:dyDescent="0.25">
      <c r="B15" s="66" t="s">
        <v>55</v>
      </c>
      <c r="C15" s="46">
        <v>1900</v>
      </c>
      <c r="D15" s="46">
        <v>2112</v>
      </c>
      <c r="E15" s="46">
        <v>1804</v>
      </c>
      <c r="F15" s="46">
        <v>2047</v>
      </c>
      <c r="G15" s="46">
        <v>2192</v>
      </c>
      <c r="H15" s="46">
        <v>2745</v>
      </c>
      <c r="I15" s="46">
        <v>3473</v>
      </c>
      <c r="J15" s="46">
        <v>4406</v>
      </c>
      <c r="K15" s="46">
        <v>5286</v>
      </c>
      <c r="L15" s="46">
        <v>4984</v>
      </c>
      <c r="M15" s="46">
        <v>4427</v>
      </c>
      <c r="N15" s="46">
        <v>3851</v>
      </c>
      <c r="O15" s="46">
        <v>3955</v>
      </c>
      <c r="P15" s="46">
        <v>3471</v>
      </c>
      <c r="Q15" s="46">
        <v>3131</v>
      </c>
      <c r="R15" s="46">
        <v>3140</v>
      </c>
      <c r="S15" s="46">
        <v>3411</v>
      </c>
      <c r="T15" s="46">
        <v>3396</v>
      </c>
      <c r="U15" s="46">
        <v>3256</v>
      </c>
      <c r="V15" s="46">
        <v>3434</v>
      </c>
      <c r="W15" s="46">
        <v>3841</v>
      </c>
      <c r="X15" s="46">
        <v>4303</v>
      </c>
      <c r="Y15" s="46">
        <v>4253</v>
      </c>
      <c r="Z15" s="46">
        <v>4509</v>
      </c>
      <c r="AA15" s="46">
        <v>5102</v>
      </c>
      <c r="AB15" s="46">
        <v>4478</v>
      </c>
      <c r="AC15" s="46">
        <v>3717</v>
      </c>
      <c r="AD15" s="46">
        <v>3621</v>
      </c>
      <c r="AE15" s="46">
        <v>3927</v>
      </c>
      <c r="AF15" s="46">
        <v>3199</v>
      </c>
      <c r="AG15" s="46">
        <v>2801</v>
      </c>
      <c r="AH15" s="46">
        <v>2833</v>
      </c>
      <c r="AI15" s="46">
        <v>3033</v>
      </c>
      <c r="AJ15" s="46">
        <v>2614</v>
      </c>
      <c r="AK15" s="46">
        <v>2516</v>
      </c>
      <c r="AL15" s="46">
        <v>2751</v>
      </c>
      <c r="AM15" s="46">
        <v>2757</v>
      </c>
      <c r="AN15" s="46">
        <v>2867</v>
      </c>
      <c r="AO15" s="46">
        <v>2367</v>
      </c>
      <c r="AP15" s="46">
        <v>2519</v>
      </c>
      <c r="AQ15" s="46">
        <v>2723</v>
      </c>
      <c r="AR15" s="46">
        <v>2809</v>
      </c>
      <c r="AS15" s="46">
        <v>3092</v>
      </c>
      <c r="AT15" s="46">
        <v>3339</v>
      </c>
      <c r="AU15" s="46">
        <v>3675</v>
      </c>
      <c r="AV15" s="46">
        <v>2900</v>
      </c>
      <c r="AW15" s="46">
        <v>3146</v>
      </c>
      <c r="AX15" s="46">
        <v>3027</v>
      </c>
      <c r="AY15" s="46">
        <v>2903</v>
      </c>
      <c r="AZ15" s="46">
        <v>3036</v>
      </c>
      <c r="BA15" s="46">
        <v>3549</v>
      </c>
      <c r="BB15" s="46">
        <v>3969</v>
      </c>
      <c r="BC15" s="46">
        <v>3668</v>
      </c>
      <c r="BD15" s="46">
        <v>3273</v>
      </c>
      <c r="BE15" s="46">
        <v>4438</v>
      </c>
      <c r="BF15" s="46">
        <v>3364</v>
      </c>
      <c r="BG15" s="46">
        <v>4104</v>
      </c>
      <c r="BH15" s="46">
        <f t="shared" si="0"/>
        <v>7863</v>
      </c>
      <c r="BI15" s="46">
        <f t="shared" si="1"/>
        <v>12816</v>
      </c>
      <c r="BJ15" s="46">
        <f t="shared" si="2"/>
        <v>18548</v>
      </c>
      <c r="BK15" s="46">
        <f t="shared" si="3"/>
        <v>13697</v>
      </c>
      <c r="BL15" s="46">
        <f t="shared" si="4"/>
        <v>13497</v>
      </c>
      <c r="BM15" s="46">
        <f t="shared" si="5"/>
        <v>16906</v>
      </c>
      <c r="BN15" s="46">
        <f t="shared" si="6"/>
        <v>16918</v>
      </c>
      <c r="BO15" s="46">
        <f t="shared" si="7"/>
        <v>12760</v>
      </c>
      <c r="BP15" s="46">
        <f t="shared" si="8"/>
        <v>10914</v>
      </c>
      <c r="BQ15" s="46">
        <f t="shared" si="9"/>
        <v>10510</v>
      </c>
      <c r="BR15" s="46">
        <f t="shared" si="10"/>
        <v>11963</v>
      </c>
      <c r="BS15" s="46">
        <f t="shared" si="11"/>
        <v>12748</v>
      </c>
      <c r="BT15" s="46">
        <f t="shared" si="12"/>
        <v>13457</v>
      </c>
      <c r="BU15" s="46">
        <f t="shared" si="13"/>
        <v>14743</v>
      </c>
    </row>
    <row r="16" spans="2:73" ht="17.100000000000001" customHeight="1" thickBot="1" x14ac:dyDescent="0.25">
      <c r="B16" s="66" t="s">
        <v>24</v>
      </c>
      <c r="C16" s="46">
        <v>220</v>
      </c>
      <c r="D16" s="46">
        <v>189</v>
      </c>
      <c r="E16" s="46">
        <v>219</v>
      </c>
      <c r="F16" s="46">
        <v>251</v>
      </c>
      <c r="G16" s="46">
        <v>174</v>
      </c>
      <c r="H16" s="46">
        <v>315</v>
      </c>
      <c r="I16" s="46">
        <v>299</v>
      </c>
      <c r="J16" s="46">
        <v>656</v>
      </c>
      <c r="K16" s="46">
        <v>584</v>
      </c>
      <c r="L16" s="46">
        <v>469</v>
      </c>
      <c r="M16" s="46">
        <v>405</v>
      </c>
      <c r="N16" s="46">
        <v>497</v>
      </c>
      <c r="O16" s="46">
        <v>445</v>
      </c>
      <c r="P16" s="46">
        <v>414</v>
      </c>
      <c r="Q16" s="46">
        <v>337</v>
      </c>
      <c r="R16" s="46">
        <v>303</v>
      </c>
      <c r="S16" s="46">
        <v>397</v>
      </c>
      <c r="T16" s="46">
        <v>341</v>
      </c>
      <c r="U16" s="46">
        <v>370</v>
      </c>
      <c r="V16" s="46">
        <v>403</v>
      </c>
      <c r="W16" s="46">
        <v>685</v>
      </c>
      <c r="X16" s="46">
        <v>531</v>
      </c>
      <c r="Y16" s="46">
        <v>722</v>
      </c>
      <c r="Z16" s="46">
        <v>646</v>
      </c>
      <c r="AA16" s="46">
        <v>639</v>
      </c>
      <c r="AB16" s="46">
        <v>545</v>
      </c>
      <c r="AC16" s="46">
        <v>418</v>
      </c>
      <c r="AD16" s="46">
        <v>536</v>
      </c>
      <c r="AE16" s="46">
        <v>501</v>
      </c>
      <c r="AF16" s="46">
        <v>427</v>
      </c>
      <c r="AG16" s="46">
        <v>330</v>
      </c>
      <c r="AH16" s="46">
        <v>367</v>
      </c>
      <c r="AI16" s="46">
        <v>375</v>
      </c>
      <c r="AJ16" s="46">
        <v>321</v>
      </c>
      <c r="AK16" s="46">
        <v>385</v>
      </c>
      <c r="AL16" s="46">
        <v>326</v>
      </c>
      <c r="AM16" s="46">
        <v>358</v>
      </c>
      <c r="AN16" s="46">
        <v>350</v>
      </c>
      <c r="AO16" s="46">
        <v>326</v>
      </c>
      <c r="AP16" s="46">
        <v>357</v>
      </c>
      <c r="AQ16" s="46">
        <v>329</v>
      </c>
      <c r="AR16" s="46">
        <v>359</v>
      </c>
      <c r="AS16" s="46">
        <v>331</v>
      </c>
      <c r="AT16" s="46">
        <v>419</v>
      </c>
      <c r="AU16" s="46">
        <v>405</v>
      </c>
      <c r="AV16" s="46">
        <v>365</v>
      </c>
      <c r="AW16" s="46">
        <v>301</v>
      </c>
      <c r="AX16" s="46">
        <v>438</v>
      </c>
      <c r="AY16" s="46">
        <v>363</v>
      </c>
      <c r="AZ16" s="46">
        <v>316</v>
      </c>
      <c r="BA16" s="46">
        <v>464</v>
      </c>
      <c r="BB16" s="46">
        <v>411</v>
      </c>
      <c r="BC16" s="46">
        <v>457</v>
      </c>
      <c r="BD16" s="46">
        <v>230</v>
      </c>
      <c r="BE16" s="46">
        <v>510</v>
      </c>
      <c r="BF16" s="46">
        <v>391</v>
      </c>
      <c r="BG16" s="46">
        <v>448</v>
      </c>
      <c r="BH16" s="46">
        <f t="shared" si="0"/>
        <v>879</v>
      </c>
      <c r="BI16" s="46">
        <f t="shared" si="1"/>
        <v>1444</v>
      </c>
      <c r="BJ16" s="46">
        <f t="shared" si="2"/>
        <v>1955</v>
      </c>
      <c r="BK16" s="46">
        <f t="shared" si="3"/>
        <v>1499</v>
      </c>
      <c r="BL16" s="46">
        <f t="shared" si="4"/>
        <v>1511</v>
      </c>
      <c r="BM16" s="46">
        <f t="shared" si="5"/>
        <v>2584</v>
      </c>
      <c r="BN16" s="46">
        <f t="shared" si="6"/>
        <v>2138</v>
      </c>
      <c r="BO16" s="46">
        <f t="shared" si="7"/>
        <v>1625</v>
      </c>
      <c r="BP16" s="46">
        <f t="shared" si="8"/>
        <v>1407</v>
      </c>
      <c r="BQ16" s="46">
        <f t="shared" si="9"/>
        <v>1391</v>
      </c>
      <c r="BR16" s="46">
        <f t="shared" si="10"/>
        <v>1438</v>
      </c>
      <c r="BS16" s="46">
        <f t="shared" si="11"/>
        <v>1509</v>
      </c>
      <c r="BT16" s="46">
        <f t="shared" si="12"/>
        <v>1554</v>
      </c>
      <c r="BU16" s="46">
        <f t="shared" si="13"/>
        <v>1588</v>
      </c>
    </row>
    <row r="17" spans="2:73" ht="17.100000000000001" customHeight="1" thickBot="1" x14ac:dyDescent="0.25">
      <c r="B17" s="66" t="s">
        <v>10</v>
      </c>
      <c r="C17" s="46">
        <v>921</v>
      </c>
      <c r="D17" s="46">
        <v>839</v>
      </c>
      <c r="E17" s="46">
        <v>711</v>
      </c>
      <c r="F17" s="46">
        <v>859</v>
      </c>
      <c r="G17" s="46">
        <v>1052</v>
      </c>
      <c r="H17" s="46">
        <v>1340</v>
      </c>
      <c r="I17" s="46">
        <v>1220</v>
      </c>
      <c r="J17" s="46">
        <v>1576</v>
      </c>
      <c r="K17" s="46">
        <v>1829</v>
      </c>
      <c r="L17" s="46">
        <v>1780</v>
      </c>
      <c r="M17" s="46">
        <v>1593</v>
      </c>
      <c r="N17" s="46">
        <v>1598</v>
      </c>
      <c r="O17" s="46">
        <v>1906</v>
      </c>
      <c r="P17" s="46">
        <v>1690</v>
      </c>
      <c r="Q17" s="46">
        <v>1552</v>
      </c>
      <c r="R17" s="46">
        <v>1473</v>
      </c>
      <c r="S17" s="46">
        <v>1889</v>
      </c>
      <c r="T17" s="46">
        <v>1960</v>
      </c>
      <c r="U17" s="46">
        <v>1830</v>
      </c>
      <c r="V17" s="46">
        <v>2050</v>
      </c>
      <c r="W17" s="46">
        <v>2150</v>
      </c>
      <c r="X17" s="46">
        <v>2074</v>
      </c>
      <c r="Y17" s="46">
        <v>2374</v>
      </c>
      <c r="Z17" s="46">
        <v>2113</v>
      </c>
      <c r="AA17" s="46">
        <v>2328</v>
      </c>
      <c r="AB17" s="46">
        <v>2231</v>
      </c>
      <c r="AC17" s="46">
        <v>1870</v>
      </c>
      <c r="AD17" s="46">
        <v>1628</v>
      </c>
      <c r="AE17" s="46">
        <v>1949</v>
      </c>
      <c r="AF17" s="46">
        <v>1928</v>
      </c>
      <c r="AG17" s="46">
        <v>1662</v>
      </c>
      <c r="AH17" s="46">
        <v>1530</v>
      </c>
      <c r="AI17" s="46">
        <v>1595</v>
      </c>
      <c r="AJ17" s="46">
        <v>1521</v>
      </c>
      <c r="AK17" s="46">
        <v>1333</v>
      </c>
      <c r="AL17" s="46">
        <v>1279</v>
      </c>
      <c r="AM17" s="46">
        <v>1424</v>
      </c>
      <c r="AN17" s="46">
        <v>1374</v>
      </c>
      <c r="AO17" s="46">
        <v>1125</v>
      </c>
      <c r="AP17" s="46">
        <v>1218</v>
      </c>
      <c r="AQ17" s="46">
        <v>1367</v>
      </c>
      <c r="AR17" s="46">
        <v>1432</v>
      </c>
      <c r="AS17" s="46">
        <v>1437</v>
      </c>
      <c r="AT17" s="46">
        <v>1279</v>
      </c>
      <c r="AU17" s="46">
        <v>1193</v>
      </c>
      <c r="AV17" s="46">
        <v>1406</v>
      </c>
      <c r="AW17" s="46">
        <v>1230</v>
      </c>
      <c r="AX17" s="46">
        <v>1241</v>
      </c>
      <c r="AY17" s="46">
        <v>1443</v>
      </c>
      <c r="AZ17" s="46">
        <v>1350</v>
      </c>
      <c r="BA17" s="46">
        <v>1448</v>
      </c>
      <c r="BB17" s="46">
        <v>1387</v>
      </c>
      <c r="BC17" s="46">
        <v>1394</v>
      </c>
      <c r="BD17" s="46">
        <v>1255</v>
      </c>
      <c r="BE17" s="46">
        <v>1706</v>
      </c>
      <c r="BF17" s="46">
        <v>1106</v>
      </c>
      <c r="BG17" s="46">
        <v>1379</v>
      </c>
      <c r="BH17" s="46">
        <f t="shared" si="0"/>
        <v>3330</v>
      </c>
      <c r="BI17" s="46">
        <f t="shared" si="1"/>
        <v>5188</v>
      </c>
      <c r="BJ17" s="46">
        <f t="shared" si="2"/>
        <v>6800</v>
      </c>
      <c r="BK17" s="46">
        <f t="shared" si="3"/>
        <v>6621</v>
      </c>
      <c r="BL17" s="46">
        <f t="shared" si="4"/>
        <v>7729</v>
      </c>
      <c r="BM17" s="46">
        <f t="shared" si="5"/>
        <v>8711</v>
      </c>
      <c r="BN17" s="46">
        <f t="shared" si="6"/>
        <v>8057</v>
      </c>
      <c r="BO17" s="46">
        <f t="shared" si="7"/>
        <v>7069</v>
      </c>
      <c r="BP17" s="46">
        <f t="shared" si="8"/>
        <v>5728</v>
      </c>
      <c r="BQ17" s="46">
        <f t="shared" si="9"/>
        <v>5141</v>
      </c>
      <c r="BR17" s="46">
        <f t="shared" si="10"/>
        <v>5515</v>
      </c>
      <c r="BS17" s="46">
        <f t="shared" si="11"/>
        <v>5070</v>
      </c>
      <c r="BT17" s="46">
        <f t="shared" si="12"/>
        <v>5628</v>
      </c>
      <c r="BU17" s="46">
        <f t="shared" si="13"/>
        <v>5461</v>
      </c>
    </row>
    <row r="18" spans="2:73" ht="17.100000000000001" customHeight="1" thickBot="1" x14ac:dyDescent="0.25">
      <c r="B18" s="66" t="s">
        <v>297</v>
      </c>
      <c r="C18" s="46">
        <v>3208</v>
      </c>
      <c r="D18" s="46">
        <v>2365</v>
      </c>
      <c r="E18" s="46">
        <v>2539</v>
      </c>
      <c r="F18" s="46">
        <v>2593</v>
      </c>
      <c r="G18" s="46">
        <v>3029</v>
      </c>
      <c r="H18" s="46">
        <v>3435</v>
      </c>
      <c r="I18" s="46">
        <v>3919</v>
      </c>
      <c r="J18" s="46">
        <v>4865</v>
      </c>
      <c r="K18" s="46">
        <v>5869</v>
      </c>
      <c r="L18" s="46">
        <v>5363</v>
      </c>
      <c r="M18" s="46">
        <v>5345</v>
      </c>
      <c r="N18" s="46">
        <v>4635</v>
      </c>
      <c r="O18" s="46">
        <v>4629</v>
      </c>
      <c r="P18" s="46">
        <v>4588</v>
      </c>
      <c r="Q18" s="46">
        <v>4457</v>
      </c>
      <c r="R18" s="46">
        <v>4247</v>
      </c>
      <c r="S18" s="46">
        <v>5002</v>
      </c>
      <c r="T18" s="46">
        <v>4636</v>
      </c>
      <c r="U18" s="46">
        <v>4618</v>
      </c>
      <c r="V18" s="46">
        <v>4712</v>
      </c>
      <c r="W18" s="46">
        <v>5296</v>
      </c>
      <c r="X18" s="46">
        <v>6046</v>
      </c>
      <c r="Y18" s="46">
        <v>6578</v>
      </c>
      <c r="Z18" s="46">
        <v>6172</v>
      </c>
      <c r="AA18" s="46">
        <v>7934</v>
      </c>
      <c r="AB18" s="46">
        <v>7465</v>
      </c>
      <c r="AC18" s="46">
        <v>6284</v>
      </c>
      <c r="AD18" s="46">
        <v>5333</v>
      </c>
      <c r="AE18" s="46">
        <v>6276</v>
      </c>
      <c r="AF18" s="46">
        <v>5416</v>
      </c>
      <c r="AG18" s="46">
        <v>5503</v>
      </c>
      <c r="AH18" s="46">
        <v>5056</v>
      </c>
      <c r="AI18" s="46">
        <v>5296</v>
      </c>
      <c r="AJ18" s="46">
        <v>4948</v>
      </c>
      <c r="AK18" s="46">
        <v>4964</v>
      </c>
      <c r="AL18" s="46">
        <v>4212</v>
      </c>
      <c r="AM18" s="46">
        <v>4421</v>
      </c>
      <c r="AN18" s="46">
        <v>4946</v>
      </c>
      <c r="AO18" s="46">
        <v>4745</v>
      </c>
      <c r="AP18" s="46">
        <v>4840</v>
      </c>
      <c r="AQ18" s="46">
        <v>5507</v>
      </c>
      <c r="AR18" s="46">
        <v>5221</v>
      </c>
      <c r="AS18" s="46">
        <v>5205</v>
      </c>
      <c r="AT18" s="46">
        <v>4619</v>
      </c>
      <c r="AU18" s="46">
        <v>5087</v>
      </c>
      <c r="AV18" s="46">
        <v>4772</v>
      </c>
      <c r="AW18" s="46">
        <v>5299</v>
      </c>
      <c r="AX18" s="46">
        <v>4965</v>
      </c>
      <c r="AY18" s="46">
        <v>5744</v>
      </c>
      <c r="AZ18" s="46">
        <v>5172</v>
      </c>
      <c r="BA18" s="46">
        <v>5855</v>
      </c>
      <c r="BB18" s="46">
        <v>5453</v>
      </c>
      <c r="BC18" s="46">
        <v>5708</v>
      </c>
      <c r="BD18" s="46">
        <v>5982</v>
      </c>
      <c r="BE18" s="46">
        <v>10054</v>
      </c>
      <c r="BF18" s="46">
        <v>5803</v>
      </c>
      <c r="BG18" s="46">
        <v>7353</v>
      </c>
      <c r="BH18" s="46">
        <f t="shared" si="0"/>
        <v>10705</v>
      </c>
      <c r="BI18" s="46">
        <f t="shared" si="1"/>
        <v>15248</v>
      </c>
      <c r="BJ18" s="46">
        <f t="shared" si="2"/>
        <v>21212</v>
      </c>
      <c r="BK18" s="46">
        <f t="shared" si="3"/>
        <v>17921</v>
      </c>
      <c r="BL18" s="46">
        <f t="shared" si="4"/>
        <v>18968</v>
      </c>
      <c r="BM18" s="46">
        <f t="shared" si="5"/>
        <v>24092</v>
      </c>
      <c r="BN18" s="46">
        <f t="shared" si="6"/>
        <v>27016</v>
      </c>
      <c r="BO18" s="46">
        <f t="shared" si="7"/>
        <v>22251</v>
      </c>
      <c r="BP18" s="46">
        <f t="shared" si="8"/>
        <v>19420</v>
      </c>
      <c r="BQ18" s="46">
        <f t="shared" si="9"/>
        <v>18952</v>
      </c>
      <c r="BR18" s="46">
        <f t="shared" si="10"/>
        <v>20552</v>
      </c>
      <c r="BS18" s="46">
        <f t="shared" si="11"/>
        <v>20123</v>
      </c>
      <c r="BT18" s="46">
        <f t="shared" si="12"/>
        <v>22224</v>
      </c>
      <c r="BU18" s="46">
        <f t="shared" si="13"/>
        <v>27547</v>
      </c>
    </row>
    <row r="19" spans="2:73" ht="17.100000000000001" customHeight="1" thickBot="1" x14ac:dyDescent="0.25">
      <c r="B19" s="66" t="s">
        <v>298</v>
      </c>
      <c r="C19" s="46">
        <v>468</v>
      </c>
      <c r="D19" s="46">
        <v>373</v>
      </c>
      <c r="E19" s="46">
        <v>547</v>
      </c>
      <c r="F19" s="46">
        <v>633</v>
      </c>
      <c r="G19" s="46">
        <v>480</v>
      </c>
      <c r="H19" s="46">
        <v>977</v>
      </c>
      <c r="I19" s="46">
        <v>1233</v>
      </c>
      <c r="J19" s="46">
        <v>1666</v>
      </c>
      <c r="K19" s="46">
        <v>1566</v>
      </c>
      <c r="L19" s="46">
        <v>2317</v>
      </c>
      <c r="M19" s="46">
        <v>1229</v>
      </c>
      <c r="N19" s="46">
        <v>1342</v>
      </c>
      <c r="O19" s="46">
        <v>1197</v>
      </c>
      <c r="P19" s="46">
        <v>951</v>
      </c>
      <c r="Q19" s="46">
        <v>867</v>
      </c>
      <c r="R19" s="46">
        <v>829</v>
      </c>
      <c r="S19" s="46">
        <v>988</v>
      </c>
      <c r="T19" s="46">
        <v>981</v>
      </c>
      <c r="U19" s="46">
        <v>840</v>
      </c>
      <c r="V19" s="46">
        <v>1007</v>
      </c>
      <c r="W19" s="46">
        <v>1084</v>
      </c>
      <c r="X19" s="46">
        <v>1067</v>
      </c>
      <c r="Y19" s="46">
        <v>916</v>
      </c>
      <c r="Z19" s="46">
        <v>1450</v>
      </c>
      <c r="AA19" s="46">
        <v>817</v>
      </c>
      <c r="AB19" s="46">
        <v>1104</v>
      </c>
      <c r="AC19" s="46">
        <v>932</v>
      </c>
      <c r="AD19" s="46">
        <v>1192</v>
      </c>
      <c r="AE19" s="46">
        <v>772</v>
      </c>
      <c r="AF19" s="46">
        <v>835</v>
      </c>
      <c r="AG19" s="46">
        <v>773</v>
      </c>
      <c r="AH19" s="46">
        <v>767</v>
      </c>
      <c r="AI19" s="46">
        <v>819</v>
      </c>
      <c r="AJ19" s="46">
        <v>779</v>
      </c>
      <c r="AK19" s="46">
        <v>712</v>
      </c>
      <c r="AL19" s="46">
        <v>699</v>
      </c>
      <c r="AM19" s="46">
        <v>613</v>
      </c>
      <c r="AN19" s="46">
        <v>749</v>
      </c>
      <c r="AO19" s="46">
        <v>771</v>
      </c>
      <c r="AP19" s="46">
        <v>839</v>
      </c>
      <c r="AQ19" s="46">
        <v>800</v>
      </c>
      <c r="AR19" s="46">
        <v>981</v>
      </c>
      <c r="AS19" s="46">
        <v>679</v>
      </c>
      <c r="AT19" s="46">
        <v>749</v>
      </c>
      <c r="AU19" s="46">
        <v>808</v>
      </c>
      <c r="AV19" s="46">
        <v>854</v>
      </c>
      <c r="AW19" s="46">
        <v>718</v>
      </c>
      <c r="AX19" s="46">
        <v>1024</v>
      </c>
      <c r="AY19" s="46">
        <v>1003</v>
      </c>
      <c r="AZ19" s="46">
        <v>841</v>
      </c>
      <c r="BA19" s="46">
        <v>835</v>
      </c>
      <c r="BB19" s="46">
        <v>1317</v>
      </c>
      <c r="BC19" s="46">
        <v>914</v>
      </c>
      <c r="BD19" s="46">
        <v>1113</v>
      </c>
      <c r="BE19" s="46">
        <v>1103</v>
      </c>
      <c r="BF19" s="46">
        <v>1084</v>
      </c>
      <c r="BG19" s="46">
        <v>757</v>
      </c>
      <c r="BH19" s="46">
        <f t="shared" si="0"/>
        <v>2021</v>
      </c>
      <c r="BI19" s="46">
        <f t="shared" si="1"/>
        <v>4356</v>
      </c>
      <c r="BJ19" s="46">
        <f t="shared" si="2"/>
        <v>6454</v>
      </c>
      <c r="BK19" s="46">
        <f t="shared" si="3"/>
        <v>3844</v>
      </c>
      <c r="BL19" s="46">
        <f t="shared" si="4"/>
        <v>3816</v>
      </c>
      <c r="BM19" s="46">
        <f t="shared" si="5"/>
        <v>4517</v>
      </c>
      <c r="BN19" s="46">
        <f t="shared" si="6"/>
        <v>4045</v>
      </c>
      <c r="BO19" s="46">
        <f t="shared" si="7"/>
        <v>3147</v>
      </c>
      <c r="BP19" s="46">
        <f t="shared" si="8"/>
        <v>3009</v>
      </c>
      <c r="BQ19" s="46">
        <f t="shared" si="9"/>
        <v>2972</v>
      </c>
      <c r="BR19" s="46">
        <f t="shared" si="10"/>
        <v>3209</v>
      </c>
      <c r="BS19" s="46">
        <f t="shared" si="11"/>
        <v>3404</v>
      </c>
      <c r="BT19" s="46">
        <f t="shared" si="12"/>
        <v>3996</v>
      </c>
      <c r="BU19" s="46">
        <f t="shared" si="13"/>
        <v>4214</v>
      </c>
    </row>
    <row r="20" spans="2:73" ht="17.100000000000001" customHeight="1" thickBot="1" x14ac:dyDescent="0.25">
      <c r="B20" s="66" t="s">
        <v>299</v>
      </c>
      <c r="C20" s="46">
        <v>122</v>
      </c>
      <c r="D20" s="46">
        <v>93</v>
      </c>
      <c r="E20" s="46">
        <v>92</v>
      </c>
      <c r="F20" s="46">
        <v>104</v>
      </c>
      <c r="G20" s="46">
        <v>128</v>
      </c>
      <c r="H20" s="46">
        <v>151</v>
      </c>
      <c r="I20" s="46">
        <v>126</v>
      </c>
      <c r="J20" s="46">
        <v>177</v>
      </c>
      <c r="K20" s="46">
        <v>295</v>
      </c>
      <c r="L20" s="46">
        <v>288</v>
      </c>
      <c r="M20" s="46">
        <v>216</v>
      </c>
      <c r="N20" s="46">
        <v>228</v>
      </c>
      <c r="O20" s="46">
        <v>240</v>
      </c>
      <c r="P20" s="46">
        <v>249</v>
      </c>
      <c r="Q20" s="46">
        <v>146</v>
      </c>
      <c r="R20" s="46">
        <v>228</v>
      </c>
      <c r="S20" s="46">
        <v>252</v>
      </c>
      <c r="T20" s="46">
        <v>222</v>
      </c>
      <c r="U20" s="46">
        <v>225</v>
      </c>
      <c r="V20" s="46">
        <v>247</v>
      </c>
      <c r="W20" s="46">
        <v>293</v>
      </c>
      <c r="X20" s="46">
        <v>451</v>
      </c>
      <c r="Y20" s="46">
        <v>364</v>
      </c>
      <c r="Z20" s="46">
        <v>294</v>
      </c>
      <c r="AA20" s="46">
        <v>322</v>
      </c>
      <c r="AB20" s="46">
        <v>378</v>
      </c>
      <c r="AC20" s="46">
        <v>312</v>
      </c>
      <c r="AD20" s="46">
        <v>295</v>
      </c>
      <c r="AE20" s="46">
        <v>470</v>
      </c>
      <c r="AF20" s="46">
        <v>279</v>
      </c>
      <c r="AG20" s="46">
        <v>265</v>
      </c>
      <c r="AH20" s="46">
        <v>193</v>
      </c>
      <c r="AI20" s="46">
        <v>235</v>
      </c>
      <c r="AJ20" s="46">
        <v>239</v>
      </c>
      <c r="AK20" s="46">
        <v>194</v>
      </c>
      <c r="AL20" s="46">
        <v>217</v>
      </c>
      <c r="AM20" s="46">
        <v>280</v>
      </c>
      <c r="AN20" s="46">
        <v>286</v>
      </c>
      <c r="AO20" s="46">
        <v>177</v>
      </c>
      <c r="AP20" s="46">
        <v>172</v>
      </c>
      <c r="AQ20" s="46">
        <v>217</v>
      </c>
      <c r="AR20" s="46">
        <v>273</v>
      </c>
      <c r="AS20" s="46">
        <v>240</v>
      </c>
      <c r="AT20" s="46">
        <v>173</v>
      </c>
      <c r="AU20" s="46">
        <v>202</v>
      </c>
      <c r="AV20" s="46">
        <v>200</v>
      </c>
      <c r="AW20" s="46">
        <v>202</v>
      </c>
      <c r="AX20" s="46">
        <v>229</v>
      </c>
      <c r="AY20" s="46">
        <v>210</v>
      </c>
      <c r="AZ20" s="46">
        <v>267</v>
      </c>
      <c r="BA20" s="46">
        <v>278</v>
      </c>
      <c r="BB20" s="46">
        <v>224</v>
      </c>
      <c r="BC20" s="46">
        <v>196</v>
      </c>
      <c r="BD20" s="46">
        <v>209</v>
      </c>
      <c r="BE20" s="46">
        <v>250</v>
      </c>
      <c r="BF20" s="46">
        <v>188</v>
      </c>
      <c r="BG20" s="46">
        <v>271</v>
      </c>
      <c r="BH20" s="46">
        <f t="shared" si="0"/>
        <v>411</v>
      </c>
      <c r="BI20" s="46">
        <f t="shared" si="1"/>
        <v>582</v>
      </c>
      <c r="BJ20" s="46">
        <f t="shared" si="2"/>
        <v>1027</v>
      </c>
      <c r="BK20" s="46">
        <f t="shared" si="3"/>
        <v>863</v>
      </c>
      <c r="BL20" s="46">
        <f t="shared" si="4"/>
        <v>946</v>
      </c>
      <c r="BM20" s="46">
        <f t="shared" si="5"/>
        <v>1402</v>
      </c>
      <c r="BN20" s="46">
        <f t="shared" si="6"/>
        <v>1307</v>
      </c>
      <c r="BO20" s="46">
        <f t="shared" si="7"/>
        <v>1207</v>
      </c>
      <c r="BP20" s="46">
        <f t="shared" si="8"/>
        <v>885</v>
      </c>
      <c r="BQ20" s="46">
        <f t="shared" si="9"/>
        <v>915</v>
      </c>
      <c r="BR20" s="46">
        <f t="shared" si="10"/>
        <v>903</v>
      </c>
      <c r="BS20" s="46">
        <f t="shared" si="11"/>
        <v>833</v>
      </c>
      <c r="BT20" s="46">
        <f t="shared" si="12"/>
        <v>979</v>
      </c>
      <c r="BU20" s="46">
        <f t="shared" si="13"/>
        <v>843</v>
      </c>
    </row>
    <row r="21" spans="2:73" ht="17.100000000000001" customHeight="1" thickBot="1" x14ac:dyDescent="0.25">
      <c r="B21" s="66" t="s">
        <v>58</v>
      </c>
      <c r="C21" s="46">
        <v>770</v>
      </c>
      <c r="D21" s="46">
        <v>573</v>
      </c>
      <c r="E21" s="46">
        <v>584</v>
      </c>
      <c r="F21" s="46">
        <v>575</v>
      </c>
      <c r="G21" s="46">
        <v>730</v>
      </c>
      <c r="H21" s="46">
        <v>794</v>
      </c>
      <c r="I21" s="46">
        <v>742</v>
      </c>
      <c r="J21" s="46">
        <v>825</v>
      </c>
      <c r="K21" s="46">
        <v>1189</v>
      </c>
      <c r="L21" s="46">
        <v>1180</v>
      </c>
      <c r="M21" s="46">
        <v>1053</v>
      </c>
      <c r="N21" s="46">
        <v>901</v>
      </c>
      <c r="O21" s="46">
        <v>1057</v>
      </c>
      <c r="P21" s="46">
        <v>970</v>
      </c>
      <c r="Q21" s="46">
        <v>857</v>
      </c>
      <c r="R21" s="46">
        <v>1002</v>
      </c>
      <c r="S21" s="46">
        <v>1183</v>
      </c>
      <c r="T21" s="46">
        <v>1088</v>
      </c>
      <c r="U21" s="46">
        <v>915</v>
      </c>
      <c r="V21" s="46">
        <v>946</v>
      </c>
      <c r="W21" s="46">
        <v>1103</v>
      </c>
      <c r="X21" s="46">
        <v>1533</v>
      </c>
      <c r="Y21" s="46">
        <v>1514</v>
      </c>
      <c r="Z21" s="46">
        <v>1575</v>
      </c>
      <c r="AA21" s="46">
        <v>2100</v>
      </c>
      <c r="AB21" s="46">
        <v>1905</v>
      </c>
      <c r="AC21" s="46">
        <v>1793</v>
      </c>
      <c r="AD21" s="46">
        <v>1366</v>
      </c>
      <c r="AE21" s="46">
        <v>1791</v>
      </c>
      <c r="AF21" s="46">
        <v>1335</v>
      </c>
      <c r="AG21" s="46">
        <v>1183</v>
      </c>
      <c r="AH21" s="46">
        <v>1182</v>
      </c>
      <c r="AI21" s="46">
        <v>1254</v>
      </c>
      <c r="AJ21" s="46">
        <v>1124</v>
      </c>
      <c r="AK21" s="46">
        <v>1005</v>
      </c>
      <c r="AL21" s="46">
        <v>1060</v>
      </c>
      <c r="AM21" s="46">
        <v>1077</v>
      </c>
      <c r="AN21" s="46">
        <v>1075</v>
      </c>
      <c r="AO21" s="46">
        <v>859</v>
      </c>
      <c r="AP21" s="46">
        <v>1002</v>
      </c>
      <c r="AQ21" s="46">
        <v>1168</v>
      </c>
      <c r="AR21" s="46">
        <v>1198</v>
      </c>
      <c r="AS21" s="46">
        <v>1104</v>
      </c>
      <c r="AT21" s="46">
        <v>1099</v>
      </c>
      <c r="AU21" s="46">
        <v>1291</v>
      </c>
      <c r="AV21" s="46">
        <v>1102</v>
      </c>
      <c r="AW21" s="46">
        <v>1070</v>
      </c>
      <c r="AX21" s="46">
        <v>1098</v>
      </c>
      <c r="AY21" s="46">
        <v>1223</v>
      </c>
      <c r="AZ21" s="46">
        <v>1184</v>
      </c>
      <c r="BA21" s="46">
        <v>1357</v>
      </c>
      <c r="BB21" s="46">
        <v>1328</v>
      </c>
      <c r="BC21" s="46">
        <v>1259</v>
      </c>
      <c r="BD21" s="46">
        <v>963</v>
      </c>
      <c r="BE21" s="46">
        <v>1904</v>
      </c>
      <c r="BF21" s="46">
        <v>1424</v>
      </c>
      <c r="BG21" s="46">
        <v>1778</v>
      </c>
      <c r="BH21" s="46">
        <f t="shared" si="0"/>
        <v>2502</v>
      </c>
      <c r="BI21" s="46">
        <f t="shared" si="1"/>
        <v>3091</v>
      </c>
      <c r="BJ21" s="46">
        <f t="shared" si="2"/>
        <v>4323</v>
      </c>
      <c r="BK21" s="46">
        <f t="shared" si="3"/>
        <v>3886</v>
      </c>
      <c r="BL21" s="46">
        <f t="shared" si="4"/>
        <v>4132</v>
      </c>
      <c r="BM21" s="46">
        <f t="shared" si="5"/>
        <v>5725</v>
      </c>
      <c r="BN21" s="46">
        <f t="shared" si="6"/>
        <v>7164</v>
      </c>
      <c r="BO21" s="46">
        <f t="shared" si="7"/>
        <v>5491</v>
      </c>
      <c r="BP21" s="46">
        <f t="shared" si="8"/>
        <v>4443</v>
      </c>
      <c r="BQ21" s="46">
        <f t="shared" si="9"/>
        <v>4013</v>
      </c>
      <c r="BR21" s="46">
        <f t="shared" si="10"/>
        <v>4569</v>
      </c>
      <c r="BS21" s="46">
        <f t="shared" si="11"/>
        <v>4561</v>
      </c>
      <c r="BT21" s="46">
        <f t="shared" si="12"/>
        <v>5092</v>
      </c>
      <c r="BU21" s="46">
        <f t="shared" si="13"/>
        <v>5550</v>
      </c>
    </row>
    <row r="22" spans="2:73" ht="17.100000000000001" customHeight="1" thickBot="1" x14ac:dyDescent="0.25">
      <c r="B22" s="66" t="s">
        <v>11</v>
      </c>
      <c r="C22" s="46">
        <v>85</v>
      </c>
      <c r="D22" s="46">
        <v>80</v>
      </c>
      <c r="E22" s="46">
        <v>73</v>
      </c>
      <c r="F22" s="46">
        <v>140</v>
      </c>
      <c r="G22" s="46">
        <v>134</v>
      </c>
      <c r="H22" s="46">
        <v>137</v>
      </c>
      <c r="I22" s="46">
        <v>159</v>
      </c>
      <c r="J22" s="46">
        <v>218</v>
      </c>
      <c r="K22" s="46">
        <v>236</v>
      </c>
      <c r="L22" s="46">
        <v>142</v>
      </c>
      <c r="M22" s="46">
        <v>177</v>
      </c>
      <c r="N22" s="46">
        <v>258</v>
      </c>
      <c r="O22" s="46">
        <v>201</v>
      </c>
      <c r="P22" s="46">
        <v>152</v>
      </c>
      <c r="Q22" s="46">
        <v>122</v>
      </c>
      <c r="R22" s="46">
        <v>147</v>
      </c>
      <c r="S22" s="46">
        <v>194</v>
      </c>
      <c r="T22" s="46">
        <v>172</v>
      </c>
      <c r="U22" s="46">
        <v>175</v>
      </c>
      <c r="V22" s="46">
        <v>187</v>
      </c>
      <c r="W22" s="46">
        <v>189</v>
      </c>
      <c r="X22" s="46">
        <v>208</v>
      </c>
      <c r="Y22" s="46">
        <v>278</v>
      </c>
      <c r="Z22" s="46">
        <v>208</v>
      </c>
      <c r="AA22" s="46">
        <v>235</v>
      </c>
      <c r="AB22" s="46">
        <v>310</v>
      </c>
      <c r="AC22" s="46">
        <v>242</v>
      </c>
      <c r="AD22" s="46">
        <v>217</v>
      </c>
      <c r="AE22" s="46">
        <v>219</v>
      </c>
      <c r="AF22" s="46">
        <v>145</v>
      </c>
      <c r="AG22" s="46">
        <v>160</v>
      </c>
      <c r="AH22" s="46">
        <v>176</v>
      </c>
      <c r="AI22" s="46">
        <v>164</v>
      </c>
      <c r="AJ22" s="46">
        <v>151</v>
      </c>
      <c r="AK22" s="46">
        <v>152</v>
      </c>
      <c r="AL22" s="46">
        <v>156</v>
      </c>
      <c r="AM22" s="46">
        <v>140</v>
      </c>
      <c r="AN22" s="46">
        <v>132</v>
      </c>
      <c r="AO22" s="46">
        <v>101</v>
      </c>
      <c r="AP22" s="46">
        <v>125</v>
      </c>
      <c r="AQ22" s="46">
        <v>122</v>
      </c>
      <c r="AR22" s="46">
        <v>150</v>
      </c>
      <c r="AS22" s="46">
        <v>112</v>
      </c>
      <c r="AT22" s="46">
        <v>107</v>
      </c>
      <c r="AU22" s="46">
        <v>116</v>
      </c>
      <c r="AV22" s="46">
        <v>115</v>
      </c>
      <c r="AW22" s="46">
        <v>106</v>
      </c>
      <c r="AX22" s="46">
        <v>100</v>
      </c>
      <c r="AY22" s="46">
        <v>146</v>
      </c>
      <c r="AZ22" s="46">
        <v>130</v>
      </c>
      <c r="BA22" s="46">
        <v>128</v>
      </c>
      <c r="BB22" s="46">
        <v>114</v>
      </c>
      <c r="BC22" s="46">
        <v>110</v>
      </c>
      <c r="BD22" s="46">
        <v>102</v>
      </c>
      <c r="BE22" s="46">
        <v>138</v>
      </c>
      <c r="BF22" s="46">
        <v>118</v>
      </c>
      <c r="BG22" s="46">
        <v>105</v>
      </c>
      <c r="BH22" s="46">
        <f t="shared" si="0"/>
        <v>378</v>
      </c>
      <c r="BI22" s="46">
        <f t="shared" si="1"/>
        <v>648</v>
      </c>
      <c r="BJ22" s="46">
        <f t="shared" si="2"/>
        <v>813</v>
      </c>
      <c r="BK22" s="46">
        <f t="shared" si="3"/>
        <v>622</v>
      </c>
      <c r="BL22" s="46">
        <f t="shared" si="4"/>
        <v>728</v>
      </c>
      <c r="BM22" s="46">
        <f t="shared" si="5"/>
        <v>883</v>
      </c>
      <c r="BN22" s="46">
        <f t="shared" si="6"/>
        <v>1004</v>
      </c>
      <c r="BO22" s="46">
        <f t="shared" si="7"/>
        <v>700</v>
      </c>
      <c r="BP22" s="46">
        <f t="shared" si="8"/>
        <v>623</v>
      </c>
      <c r="BQ22" s="46">
        <f t="shared" si="9"/>
        <v>498</v>
      </c>
      <c r="BR22" s="46">
        <f t="shared" si="10"/>
        <v>491</v>
      </c>
      <c r="BS22" s="46">
        <f t="shared" si="11"/>
        <v>437</v>
      </c>
      <c r="BT22" s="46">
        <f t="shared" si="12"/>
        <v>518</v>
      </c>
      <c r="BU22" s="46">
        <f t="shared" si="13"/>
        <v>468</v>
      </c>
    </row>
    <row r="23" spans="2:73" ht="17.100000000000001" customHeight="1" thickBot="1" x14ac:dyDescent="0.25">
      <c r="B23" s="68" t="s">
        <v>25</v>
      </c>
      <c r="C23" s="69">
        <f t="shared" ref="C23:K23" si="14">SUM(C6:C22)</f>
        <v>17449</v>
      </c>
      <c r="D23" s="69">
        <f t="shared" si="14"/>
        <v>15620</v>
      </c>
      <c r="E23" s="69">
        <f t="shared" si="14"/>
        <v>16076</v>
      </c>
      <c r="F23" s="69">
        <f t="shared" si="14"/>
        <v>17104</v>
      </c>
      <c r="G23" s="69">
        <f t="shared" si="14"/>
        <v>19655</v>
      </c>
      <c r="H23" s="69">
        <f t="shared" si="14"/>
        <v>24004</v>
      </c>
      <c r="I23" s="69">
        <f t="shared" si="14"/>
        <v>26057</v>
      </c>
      <c r="J23" s="69">
        <f t="shared" si="14"/>
        <v>33209</v>
      </c>
      <c r="K23" s="69">
        <f t="shared" si="14"/>
        <v>38510</v>
      </c>
      <c r="L23" s="69">
        <v>35615</v>
      </c>
      <c r="M23" s="69">
        <v>31576</v>
      </c>
      <c r="N23" s="69">
        <f t="shared" ref="N23:U23" si="15">SUM(N6:N22)</f>
        <v>29678</v>
      </c>
      <c r="O23" s="69">
        <f t="shared" si="15"/>
        <v>31192</v>
      </c>
      <c r="P23" s="69">
        <f t="shared" si="15"/>
        <v>28131</v>
      </c>
      <c r="Q23" s="69">
        <f t="shared" si="15"/>
        <v>26080</v>
      </c>
      <c r="R23" s="69">
        <f t="shared" si="15"/>
        <v>26539</v>
      </c>
      <c r="S23" s="69">
        <f t="shared" si="15"/>
        <v>30429</v>
      </c>
      <c r="T23" s="69">
        <f t="shared" si="15"/>
        <v>28578</v>
      </c>
      <c r="U23" s="69">
        <f t="shared" si="15"/>
        <v>28651</v>
      </c>
      <c r="V23" s="69">
        <v>29955</v>
      </c>
      <c r="W23" s="69">
        <f t="shared" ref="W23:AB23" si="16">SUM(W6:W22)</f>
        <v>33651</v>
      </c>
      <c r="X23" s="69">
        <f t="shared" si="16"/>
        <v>37243</v>
      </c>
      <c r="Y23" s="69">
        <f t="shared" si="16"/>
        <v>38384</v>
      </c>
      <c r="Z23" s="69">
        <f t="shared" si="16"/>
        <v>38126</v>
      </c>
      <c r="AA23" s="69">
        <f t="shared" si="16"/>
        <v>41878</v>
      </c>
      <c r="AB23" s="69">
        <f t="shared" si="16"/>
        <v>39682</v>
      </c>
      <c r="AC23" s="69">
        <f t="shared" ref="AC23:AH23" si="17">SUM(AC6:AC22)</f>
        <v>33730</v>
      </c>
      <c r="AD23" s="69">
        <f t="shared" si="17"/>
        <v>31506</v>
      </c>
      <c r="AE23" s="69">
        <f t="shared" si="17"/>
        <v>34327</v>
      </c>
      <c r="AF23" s="69">
        <f t="shared" si="17"/>
        <v>29037</v>
      </c>
      <c r="AG23" s="69">
        <f t="shared" si="17"/>
        <v>27571</v>
      </c>
      <c r="AH23" s="73">
        <f t="shared" si="17"/>
        <v>27278</v>
      </c>
      <c r="AI23" s="69">
        <f>SUM(AI6:AI22)</f>
        <v>28755</v>
      </c>
      <c r="AJ23" s="69">
        <f>SUM(AJ6:AJ22)</f>
        <v>26417</v>
      </c>
      <c r="AK23" s="69">
        <f>SUM(AK6:AK22)</f>
        <v>24957</v>
      </c>
      <c r="AL23" s="73">
        <v>24328</v>
      </c>
      <c r="AM23" s="69">
        <f t="shared" ref="AM23:BK23" si="18">SUM(AM6:AM22)</f>
        <v>25182</v>
      </c>
      <c r="AN23" s="69">
        <f t="shared" si="18"/>
        <v>25866</v>
      </c>
      <c r="AO23" s="69">
        <f t="shared" si="18"/>
        <v>23364</v>
      </c>
      <c r="AP23" s="73">
        <f t="shared" si="18"/>
        <v>24509</v>
      </c>
      <c r="AQ23" s="69">
        <f t="shared" si="18"/>
        <v>27166</v>
      </c>
      <c r="AR23" s="69">
        <f t="shared" si="18"/>
        <v>25869</v>
      </c>
      <c r="AS23" s="69">
        <f t="shared" ref="AS23:AX23" si="19">SUM(AS6:AS22)</f>
        <v>26101</v>
      </c>
      <c r="AT23" s="73">
        <f t="shared" si="19"/>
        <v>25688</v>
      </c>
      <c r="AU23" s="69">
        <f t="shared" si="19"/>
        <v>27589</v>
      </c>
      <c r="AV23" s="69">
        <f t="shared" si="19"/>
        <v>25785</v>
      </c>
      <c r="AW23" s="69">
        <f t="shared" si="19"/>
        <v>26669</v>
      </c>
      <c r="AX23" s="73">
        <f t="shared" si="19"/>
        <v>27251</v>
      </c>
      <c r="AY23" s="69">
        <f t="shared" ref="AY23:BD23" si="20">SUM(AY6:AY22)</f>
        <v>29386</v>
      </c>
      <c r="AZ23" s="69">
        <f t="shared" si="20"/>
        <v>28121</v>
      </c>
      <c r="BA23" s="69">
        <f t="shared" si="20"/>
        <v>30981</v>
      </c>
      <c r="BB23" s="69">
        <f t="shared" si="20"/>
        <v>31561</v>
      </c>
      <c r="BC23" s="69">
        <f t="shared" si="20"/>
        <v>30597</v>
      </c>
      <c r="BD23" s="69">
        <f t="shared" si="20"/>
        <v>27401</v>
      </c>
      <c r="BE23" s="69">
        <f>SUM(BE6:BE22)</f>
        <v>41597</v>
      </c>
      <c r="BF23" s="69">
        <f>SUM(BF6:BF22)</f>
        <v>29692</v>
      </c>
      <c r="BG23" s="69">
        <f>SUM(BG6:BG22)</f>
        <v>34461</v>
      </c>
      <c r="BH23" s="69">
        <f t="shared" si="18"/>
        <v>66249</v>
      </c>
      <c r="BI23" s="69">
        <f t="shared" si="18"/>
        <v>102925</v>
      </c>
      <c r="BJ23" s="69">
        <f t="shared" si="18"/>
        <v>135379</v>
      </c>
      <c r="BK23" s="69">
        <f t="shared" si="18"/>
        <v>111942</v>
      </c>
      <c r="BL23" s="69">
        <f t="shared" si="4"/>
        <v>117613</v>
      </c>
      <c r="BM23" s="69">
        <f t="shared" si="5"/>
        <v>147404</v>
      </c>
      <c r="BN23" s="69">
        <f t="shared" si="6"/>
        <v>146796</v>
      </c>
      <c r="BO23" s="69">
        <f t="shared" si="7"/>
        <v>118213</v>
      </c>
      <c r="BP23" s="69">
        <f t="shared" si="8"/>
        <v>104457</v>
      </c>
      <c r="BQ23" s="69">
        <f t="shared" si="9"/>
        <v>98921</v>
      </c>
      <c r="BR23" s="69">
        <f t="shared" si="10"/>
        <v>104824</v>
      </c>
      <c r="BS23" s="69">
        <f t="shared" si="11"/>
        <v>107294</v>
      </c>
      <c r="BT23" s="69">
        <f t="shared" si="12"/>
        <v>120049</v>
      </c>
      <c r="BU23" s="69">
        <f t="shared" si="13"/>
        <v>129287</v>
      </c>
    </row>
    <row r="24" spans="2:73" x14ac:dyDescent="0.2">
      <c r="C24" s="25"/>
      <c r="G24" s="25"/>
    </row>
    <row r="25" spans="2:73" x14ac:dyDescent="0.2">
      <c r="AA25" s="82"/>
      <c r="AB25" s="82"/>
      <c r="AC25" s="82"/>
      <c r="AD25" s="82"/>
      <c r="AE25" s="82"/>
      <c r="AF25" s="82"/>
      <c r="AG25" s="82"/>
      <c r="AH25" s="82"/>
      <c r="AI25" s="82"/>
    </row>
    <row r="26" spans="2:73" ht="39" customHeight="1" x14ac:dyDescent="0.2">
      <c r="B26" s="142"/>
      <c r="C26" s="142"/>
      <c r="D26" s="142"/>
      <c r="E26" s="142"/>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row>
    <row r="27" spans="2:73" ht="11.25" customHeight="1" x14ac:dyDescent="0.2"/>
    <row r="28" spans="2:73" ht="39" customHeight="1" x14ac:dyDescent="0.2">
      <c r="C28" s="45" t="s">
        <v>12</v>
      </c>
      <c r="D28" s="45" t="s">
        <v>72</v>
      </c>
      <c r="E28" s="45" t="s">
        <v>14</v>
      </c>
      <c r="F28" s="75" t="s">
        <v>31</v>
      </c>
      <c r="G28" s="45" t="s">
        <v>33</v>
      </c>
      <c r="H28" s="45" t="s">
        <v>35</v>
      </c>
      <c r="I28" s="45" t="s">
        <v>38</v>
      </c>
      <c r="J28" s="75" t="s">
        <v>40</v>
      </c>
      <c r="K28" s="45" t="s">
        <v>44</v>
      </c>
      <c r="L28" s="45" t="s">
        <v>52</v>
      </c>
      <c r="M28" s="45" t="s">
        <v>64</v>
      </c>
      <c r="N28" s="75" t="s">
        <v>66</v>
      </c>
      <c r="O28" s="45" t="s">
        <v>69</v>
      </c>
      <c r="P28" s="45" t="s">
        <v>71</v>
      </c>
      <c r="Q28" s="45" t="s">
        <v>74</v>
      </c>
      <c r="R28" s="75" t="s">
        <v>81</v>
      </c>
      <c r="S28" s="45" t="s">
        <v>85</v>
      </c>
      <c r="T28" s="45" t="s">
        <v>92</v>
      </c>
      <c r="U28" s="45" t="s">
        <v>98</v>
      </c>
      <c r="V28" s="75" t="s">
        <v>100</v>
      </c>
      <c r="W28" s="45" t="s">
        <v>106</v>
      </c>
      <c r="X28" s="45" t="s">
        <v>110</v>
      </c>
      <c r="Y28" s="45" t="s">
        <v>113</v>
      </c>
      <c r="Z28" s="75" t="s">
        <v>115</v>
      </c>
      <c r="AA28" s="45" t="s">
        <v>120</v>
      </c>
      <c r="AB28" s="45" t="s">
        <v>129</v>
      </c>
      <c r="AC28" s="45" t="s">
        <v>133</v>
      </c>
      <c r="AD28" s="75" t="s">
        <v>137</v>
      </c>
      <c r="AE28" s="45" t="s">
        <v>140</v>
      </c>
      <c r="AF28" s="45" t="s">
        <v>146</v>
      </c>
      <c r="AG28" s="45" t="s">
        <v>148</v>
      </c>
      <c r="AH28" s="75" t="s">
        <v>152</v>
      </c>
      <c r="AI28" s="45" t="s">
        <v>155</v>
      </c>
      <c r="AJ28" s="45" t="s">
        <v>158</v>
      </c>
      <c r="AK28" s="45" t="s">
        <v>161</v>
      </c>
      <c r="AL28" s="75" t="s">
        <v>163</v>
      </c>
      <c r="AM28" s="45" t="s">
        <v>168</v>
      </c>
      <c r="AN28" s="45" t="s">
        <v>170</v>
      </c>
      <c r="AO28" s="45" t="s">
        <v>173</v>
      </c>
      <c r="AP28" s="75" t="s">
        <v>175</v>
      </c>
      <c r="AQ28" s="45" t="s">
        <v>191</v>
      </c>
      <c r="AR28" s="45" t="s">
        <v>198</v>
      </c>
      <c r="AS28" s="45" t="s">
        <v>210</v>
      </c>
      <c r="AT28" s="75" t="s">
        <v>241</v>
      </c>
      <c r="AU28" s="45" t="s">
        <v>264</v>
      </c>
      <c r="AV28" s="45" t="s">
        <v>266</v>
      </c>
      <c r="AW28" s="45" t="s">
        <v>274</v>
      </c>
      <c r="AX28" s="75" t="s">
        <v>283</v>
      </c>
      <c r="AY28" s="45" t="s">
        <v>306</v>
      </c>
      <c r="AZ28" s="45" t="s">
        <v>313</v>
      </c>
      <c r="BA28" s="45" t="s">
        <v>315</v>
      </c>
      <c r="BB28" s="75" t="s">
        <v>323</v>
      </c>
      <c r="BC28" s="45" t="s">
        <v>339</v>
      </c>
      <c r="BD28" s="45" t="s">
        <v>127</v>
      </c>
      <c r="BE28" s="45" t="s">
        <v>41</v>
      </c>
      <c r="BF28" s="45" t="s">
        <v>67</v>
      </c>
      <c r="BG28" s="45" t="s">
        <v>82</v>
      </c>
      <c r="BH28" s="45" t="s">
        <v>101</v>
      </c>
      <c r="BI28" s="45" t="s">
        <v>116</v>
      </c>
      <c r="BJ28" s="45" t="s">
        <v>138</v>
      </c>
      <c r="BK28" s="45" t="s">
        <v>153</v>
      </c>
      <c r="BL28" s="45" t="s">
        <v>164</v>
      </c>
      <c r="BM28" s="45" t="s">
        <v>176</v>
      </c>
      <c r="BN28" s="45" t="s">
        <v>242</v>
      </c>
      <c r="BO28" s="45" t="s">
        <v>284</v>
      </c>
      <c r="BP28" s="45" t="s">
        <v>324</v>
      </c>
    </row>
    <row r="29" spans="2:73" ht="17.100000000000001" customHeight="1" thickBot="1" x14ac:dyDescent="0.25">
      <c r="B29" s="66" t="s">
        <v>59</v>
      </c>
      <c r="C29" s="42">
        <f t="shared" ref="C29:C46" si="21">+(G6-C6)/C6</f>
        <v>0.2747747747747748</v>
      </c>
      <c r="D29" s="42">
        <f t="shared" ref="D29:D37" si="22">+(H6-D6)/D6</f>
        <v>0.75506756756756754</v>
      </c>
      <c r="E29" s="42">
        <f t="shared" ref="E29:E40" si="23">+(I6-E6)/E6</f>
        <v>0.62782931354359928</v>
      </c>
      <c r="F29" s="42">
        <f t="shared" ref="F29:F40" si="24">+(J6-F6)/F6</f>
        <v>0.8790436005625879</v>
      </c>
      <c r="G29" s="42">
        <f t="shared" ref="G29:G40" si="25">+(K6-G6)/G6</f>
        <v>0.78689861375373737</v>
      </c>
      <c r="H29" s="42">
        <f t="shared" ref="H29:H40" si="26">+(L6-H6)/H6</f>
        <v>0.31544754571703559</v>
      </c>
      <c r="I29" s="42">
        <f t="shared" ref="I29:I40" si="27">+(M6-I6)/I6</f>
        <v>0.13927513106906769</v>
      </c>
      <c r="J29" s="42">
        <f t="shared" ref="J29:J40" si="28">+(N6-J6)/J6</f>
        <v>-7.8779940119760486E-2</v>
      </c>
      <c r="K29" s="42">
        <f t="shared" ref="K29:K40" si="29">+(O6-K6)/K6</f>
        <v>-0.23760267721326436</v>
      </c>
      <c r="L29" s="42">
        <f t="shared" ref="L29:N44" si="30">+(P6-L6)/L6</f>
        <v>-0.10224986281324309</v>
      </c>
      <c r="M29" s="42">
        <f t="shared" si="30"/>
        <v>-0.14705882352941177</v>
      </c>
      <c r="N29" s="42">
        <f t="shared" si="30"/>
        <v>-0.15112736136502133</v>
      </c>
      <c r="O29" s="42">
        <f t="shared" ref="O29:AC46" si="31">+(S6-O6)/O6</f>
        <v>3.7909018355945729E-3</v>
      </c>
      <c r="P29" s="42">
        <f t="shared" si="31"/>
        <v>-7.5183374083129584E-2</v>
      </c>
      <c r="Q29" s="42">
        <f t="shared" si="31"/>
        <v>0.2134646962233169</v>
      </c>
      <c r="R29" s="42">
        <f t="shared" si="31"/>
        <v>0.25340990667623836</v>
      </c>
      <c r="S29" s="42">
        <f t="shared" si="31"/>
        <v>0.12701252236135957</v>
      </c>
      <c r="T29" s="42">
        <f t="shared" si="31"/>
        <v>0.35272086362634941</v>
      </c>
      <c r="U29" s="42">
        <f t="shared" si="31"/>
        <v>0.22404794123332689</v>
      </c>
      <c r="V29" s="42">
        <f t="shared" si="31"/>
        <v>0.27796869033982435</v>
      </c>
      <c r="W29" s="42">
        <f t="shared" si="31"/>
        <v>0.16331569664902998</v>
      </c>
      <c r="X29" s="42">
        <f t="shared" si="31"/>
        <v>-2.2801302931596091E-2</v>
      </c>
      <c r="Y29" s="42">
        <f t="shared" si="31"/>
        <v>-0.13787113076437144</v>
      </c>
      <c r="Z29" s="42">
        <f t="shared" si="31"/>
        <v>-0.32984762473857188</v>
      </c>
      <c r="AA29" s="42">
        <f t="shared" si="31"/>
        <v>-0.18223165554881746</v>
      </c>
      <c r="AB29" s="42">
        <f t="shared" si="31"/>
        <v>-0.25333333333333335</v>
      </c>
      <c r="AC29" s="42">
        <f t="shared" si="31"/>
        <v>-0.19270928741527751</v>
      </c>
      <c r="AD29" s="42">
        <f t="shared" ref="AD29:AF46" si="32">+(AH6-AD6)/AD6</f>
        <v>-4.012483281319661E-3</v>
      </c>
      <c r="AE29" s="42">
        <f t="shared" si="32"/>
        <v>-0.11253244345569151</v>
      </c>
      <c r="AF29" s="42">
        <f t="shared" si="32"/>
        <v>-7.9241071428571425E-2</v>
      </c>
      <c r="AG29" s="42">
        <f t="shared" ref="AG29:BC44" si="33">+(AK6-AG6)/AG6</f>
        <v>-4.9466757431359198E-2</v>
      </c>
      <c r="AH29" s="42">
        <f t="shared" si="33"/>
        <v>-0.20053715308863027</v>
      </c>
      <c r="AI29" s="42">
        <f t="shared" si="33"/>
        <v>-0.19427616461249217</v>
      </c>
      <c r="AJ29" s="42">
        <f t="shared" si="33"/>
        <v>-5.3090909090909091E-2</v>
      </c>
      <c r="AK29" s="42">
        <f t="shared" si="33"/>
        <v>-0.11052757221293864</v>
      </c>
      <c r="AL29" s="42">
        <f t="shared" si="33"/>
        <v>8.0067189249720047E-2</v>
      </c>
      <c r="AM29" s="42">
        <f t="shared" si="33"/>
        <v>3.1371532278973296E-2</v>
      </c>
      <c r="AN29" s="42">
        <f t="shared" si="33"/>
        <v>-0.10471070148489503</v>
      </c>
      <c r="AO29" s="42">
        <f t="shared" si="33"/>
        <v>0.1728395061728395</v>
      </c>
      <c r="AP29" s="42">
        <f t="shared" si="33"/>
        <v>9.4090202177293941E-2</v>
      </c>
      <c r="AQ29" s="42">
        <f t="shared" si="33"/>
        <v>4.1980894922071389E-2</v>
      </c>
      <c r="AR29" s="42">
        <f t="shared" si="33"/>
        <v>0.11724335144409494</v>
      </c>
      <c r="AS29" s="42">
        <f t="shared" si="33"/>
        <v>-2.5629290617848969E-2</v>
      </c>
      <c r="AT29" s="42">
        <f t="shared" si="33"/>
        <v>6.8704098554844819E-3</v>
      </c>
      <c r="AU29" s="42">
        <f t="shared" si="33"/>
        <v>6.682750301568155E-2</v>
      </c>
      <c r="AV29" s="42">
        <f t="shared" si="33"/>
        <v>0.11696954184796519</v>
      </c>
      <c r="AW29" s="42">
        <f t="shared" si="33"/>
        <v>8.3607327383748237E-2</v>
      </c>
      <c r="AX29" s="42">
        <f t="shared" si="33"/>
        <v>0.1028235294117647</v>
      </c>
      <c r="AY29" s="42">
        <f t="shared" si="33"/>
        <v>5.4274084124830389E-3</v>
      </c>
      <c r="AZ29" s="42">
        <f t="shared" si="33"/>
        <v>-0.14436296975252064</v>
      </c>
      <c r="BA29" s="42">
        <f t="shared" si="33"/>
        <v>0.39250108365843084</v>
      </c>
      <c r="BB29" s="42">
        <f t="shared" si="33"/>
        <v>5.781950074674632E-2</v>
      </c>
      <c r="BC29" s="42">
        <f t="shared" si="33"/>
        <v>0.16711650922177237</v>
      </c>
      <c r="BD29" s="42">
        <f t="shared" ref="BD29:BD46" si="34">(BI6-BH6)/BH6</f>
        <v>0.62753636616325392</v>
      </c>
      <c r="BE29" s="42">
        <f t="shared" ref="BE29:BE46" si="35">(BJ6-BI6)/BI6</f>
        <v>0.25025617670499828</v>
      </c>
      <c r="BF29" s="42">
        <f t="shared" ref="BF29:BF46" si="36">(BK6-BJ6)/BJ6</f>
        <v>-0.16391949731354158</v>
      </c>
      <c r="BG29" s="42">
        <f t="shared" ref="BG29:BG46" si="37">(BL6-BK6)/BK6</f>
        <v>8.8171223178303018E-2</v>
      </c>
      <c r="BH29" s="42">
        <f t="shared" ref="BH29:BH46" si="38">(BM6-BL6)/BL6</f>
        <v>0.24298083179020069</v>
      </c>
      <c r="BI29" s="42">
        <f t="shared" ref="BI29:BP46" si="39">(BN6-BM6)/BM6</f>
        <v>-9.2406184570784339E-2</v>
      </c>
      <c r="BJ29" s="42">
        <f t="shared" si="39"/>
        <v>-0.16822678674415509</v>
      </c>
      <c r="BK29" s="42">
        <f t="shared" si="39"/>
        <v>-0.11072590538162036</v>
      </c>
      <c r="BL29" s="42">
        <f t="shared" si="39"/>
        <v>-7.9529778684100036E-2</v>
      </c>
      <c r="BM29" s="42">
        <f t="shared" si="39"/>
        <v>4.6849547142764056E-2</v>
      </c>
      <c r="BN29" s="42">
        <f t="shared" si="39"/>
        <v>3.0748163824225072E-2</v>
      </c>
      <c r="BO29" s="42">
        <f t="shared" si="39"/>
        <v>9.2210144927536236E-2</v>
      </c>
      <c r="BP29" s="42">
        <f t="shared" si="39"/>
        <v>8.1605573063526296E-2</v>
      </c>
    </row>
    <row r="30" spans="2:73" ht="17.100000000000001" customHeight="1" thickBot="1" x14ac:dyDescent="0.25">
      <c r="B30" s="66" t="s">
        <v>60</v>
      </c>
      <c r="C30" s="42">
        <f t="shared" si="21"/>
        <v>0.49137931034482757</v>
      </c>
      <c r="D30" s="42">
        <f t="shared" si="22"/>
        <v>0.38461538461538464</v>
      </c>
      <c r="E30" s="42">
        <f t="shared" si="23"/>
        <v>1.0862068965517242</v>
      </c>
      <c r="F30" s="42">
        <f t="shared" si="24"/>
        <v>1.5566343042071198</v>
      </c>
      <c r="G30" s="42">
        <f t="shared" si="25"/>
        <v>0.91618497109826591</v>
      </c>
      <c r="H30" s="42">
        <f t="shared" si="26"/>
        <v>0.71014492753623193</v>
      </c>
      <c r="I30" s="42">
        <f t="shared" si="27"/>
        <v>-6.6115702479338845E-2</v>
      </c>
      <c r="J30" s="42">
        <f t="shared" si="28"/>
        <v>-0.24177215189873419</v>
      </c>
      <c r="K30" s="42">
        <f t="shared" si="29"/>
        <v>-4.072398190045249E-2</v>
      </c>
      <c r="L30" s="42">
        <f t="shared" si="30"/>
        <v>-0.21186440677966101</v>
      </c>
      <c r="M30" s="42">
        <f t="shared" si="30"/>
        <v>-9.9115044247787609E-2</v>
      </c>
      <c r="N30" s="42">
        <f t="shared" si="30"/>
        <v>-0.10350584307178631</v>
      </c>
      <c r="O30" s="42">
        <f t="shared" si="31"/>
        <v>2.0440251572327043E-2</v>
      </c>
      <c r="P30" s="42">
        <f t="shared" si="31"/>
        <v>9.1397849462365593E-2</v>
      </c>
      <c r="Q30" s="42">
        <f t="shared" si="31"/>
        <v>7.6620825147347735E-2</v>
      </c>
      <c r="R30" s="42">
        <f t="shared" si="31"/>
        <v>0.23091247672253259</v>
      </c>
      <c r="S30" s="42">
        <f t="shared" si="31"/>
        <v>9.3990755007704166E-2</v>
      </c>
      <c r="T30" s="42">
        <f t="shared" si="31"/>
        <v>0.37438423645320196</v>
      </c>
      <c r="U30" s="42">
        <f t="shared" si="31"/>
        <v>0.48540145985401462</v>
      </c>
      <c r="V30" s="42">
        <f t="shared" si="31"/>
        <v>0.25416036308623297</v>
      </c>
      <c r="W30" s="42">
        <f t="shared" si="31"/>
        <v>0.25211267605633803</v>
      </c>
      <c r="X30" s="42">
        <f t="shared" si="31"/>
        <v>0.18757467144563919</v>
      </c>
      <c r="Y30" s="42">
        <f t="shared" si="31"/>
        <v>-0.10687960687960688</v>
      </c>
      <c r="Z30" s="42">
        <f t="shared" si="31"/>
        <v>-5.4282267792521106E-2</v>
      </c>
      <c r="AA30" s="42">
        <f t="shared" si="31"/>
        <v>-3.7120359955005622E-2</v>
      </c>
      <c r="AB30" s="42">
        <f t="shared" si="31"/>
        <v>-0.3641851106639839</v>
      </c>
      <c r="AC30" s="42">
        <f t="shared" si="31"/>
        <v>-0.16918844566712518</v>
      </c>
      <c r="AD30" s="42">
        <f t="shared" si="32"/>
        <v>-0.25255102040816324</v>
      </c>
      <c r="AE30" s="42">
        <f t="shared" si="32"/>
        <v>-0.28738317757009346</v>
      </c>
      <c r="AF30" s="42">
        <f t="shared" si="32"/>
        <v>-0.17563291139240506</v>
      </c>
      <c r="AG30" s="42">
        <f t="shared" ref="AG30:AG46" si="40">+(AK7-AG7)/AG7</f>
        <v>-0.1490066225165563</v>
      </c>
      <c r="AH30" s="42">
        <f t="shared" ref="AH30:AH46" si="41">+(AL7-AH7)/AH7</f>
        <v>-0.15870307167235495</v>
      </c>
      <c r="AI30" s="42">
        <f t="shared" ref="AI30:AI46" si="42">+(AM7-AI7)/AI7</f>
        <v>-2.2950819672131147E-2</v>
      </c>
      <c r="AJ30" s="42">
        <f t="shared" ref="AJ30:AJ46" si="43">+(AN7-AJ7)/AJ7</f>
        <v>0.13051823416506717</v>
      </c>
      <c r="AK30" s="42">
        <f t="shared" ref="AK30:AK46" si="44">+(AO7-AK7)/AK7</f>
        <v>-0.11673151750972763</v>
      </c>
      <c r="AL30" s="42">
        <f t="shared" ref="AL30:AL46" si="45">+(AP7-AL7)/AL7</f>
        <v>-1.8255578093306288E-2</v>
      </c>
      <c r="AM30" s="42">
        <f t="shared" ref="AM30:AM44" si="46">+(AQ7-AM7)/AM7</f>
        <v>1.6778523489932886E-3</v>
      </c>
      <c r="AN30" s="42">
        <f t="shared" ref="AN30:AN46" si="47">+(AR7-AN7)/AN7</f>
        <v>5.0933786078098476E-3</v>
      </c>
      <c r="AO30" s="42">
        <f t="shared" ref="AO30:AO44" si="48">+(AS7-AO7)/AO7</f>
        <v>0.23788546255506607</v>
      </c>
      <c r="AP30" s="42">
        <f t="shared" ref="AP30:AP46" si="49">+(AT7-AP7)/AP7</f>
        <v>0.12190082644628099</v>
      </c>
      <c r="AQ30" s="42">
        <f t="shared" ref="AQ30:AQ44" si="50">+(AU7-AQ7)/AQ7</f>
        <v>-6.030150753768844E-2</v>
      </c>
      <c r="AR30" s="42">
        <f t="shared" ref="AR30:BC46" si="51">+(AV7-AR7)/AR7</f>
        <v>-0.11486486486486487</v>
      </c>
      <c r="AS30" s="42">
        <f t="shared" ref="AS30:AS44" si="52">+(AW7-AS7)/AS7</f>
        <v>-0.15658362989323843</v>
      </c>
      <c r="AT30" s="42">
        <f t="shared" si="33"/>
        <v>-5.3406998158379376E-2</v>
      </c>
      <c r="AU30" s="42">
        <f t="shared" si="33"/>
        <v>4.4563279857397504E-2</v>
      </c>
      <c r="AV30" s="42">
        <f t="shared" si="33"/>
        <v>0.23282442748091603</v>
      </c>
      <c r="AW30" s="42">
        <f t="shared" si="33"/>
        <v>0.39873417721518989</v>
      </c>
      <c r="AX30" s="42">
        <f t="shared" si="33"/>
        <v>0.1828793774319066</v>
      </c>
      <c r="AY30" s="42">
        <f t="shared" si="33"/>
        <v>-6.655290102389079E-2</v>
      </c>
      <c r="AZ30" s="42">
        <f t="shared" si="33"/>
        <v>-0.39628482972136225</v>
      </c>
      <c r="BA30" s="42">
        <f t="shared" si="33"/>
        <v>0.37707390648567118</v>
      </c>
      <c r="BB30" s="42">
        <f t="shared" si="33"/>
        <v>9.8684210526315791E-2</v>
      </c>
      <c r="BC30" s="42">
        <f t="shared" si="33"/>
        <v>0.23217550274223034</v>
      </c>
      <c r="BD30" s="42">
        <f t="shared" si="34"/>
        <v>0.90707964601769908</v>
      </c>
      <c r="BE30" s="42">
        <f t="shared" si="35"/>
        <v>0.17633410672853828</v>
      </c>
      <c r="BF30" s="42">
        <f t="shared" si="36"/>
        <v>-0.11637080867850098</v>
      </c>
      <c r="BG30" s="42">
        <f t="shared" si="37"/>
        <v>0.10133928571428572</v>
      </c>
      <c r="BH30" s="42">
        <f t="shared" si="38"/>
        <v>0.29306850425618158</v>
      </c>
      <c r="BI30" s="42">
        <f t="shared" si="39"/>
        <v>6.3949843260188086E-2</v>
      </c>
      <c r="BJ30" s="42">
        <f t="shared" si="39"/>
        <v>-0.21096051856216852</v>
      </c>
      <c r="BK30" s="42">
        <f t="shared" si="39"/>
        <v>-0.20164301717699776</v>
      </c>
      <c r="BL30" s="42">
        <f t="shared" si="39"/>
        <v>-7.0159027128157154E-3</v>
      </c>
      <c r="BM30" s="42">
        <f t="shared" si="39"/>
        <v>8.0546396608572768E-2</v>
      </c>
      <c r="BN30" s="42">
        <f t="shared" si="39"/>
        <v>-9.6338273757628601E-2</v>
      </c>
      <c r="BO30" s="42">
        <f t="shared" si="39"/>
        <v>0.20742884708152437</v>
      </c>
      <c r="BP30" s="42">
        <f t="shared" si="39"/>
        <v>5.9928086296444265E-3</v>
      </c>
    </row>
    <row r="31" spans="2:73" ht="17.100000000000001" customHeight="1" thickBot="1" x14ac:dyDescent="0.25">
      <c r="B31" s="66" t="s">
        <v>296</v>
      </c>
      <c r="C31" s="42">
        <f t="shared" si="21"/>
        <v>0.28307692307692306</v>
      </c>
      <c r="D31" s="42">
        <f t="shared" si="22"/>
        <v>6.2111801242236021E-3</v>
      </c>
      <c r="E31" s="42">
        <f t="shared" si="23"/>
        <v>0.34579439252336447</v>
      </c>
      <c r="F31" s="42">
        <f t="shared" si="24"/>
        <v>0.91129032258064513</v>
      </c>
      <c r="G31" s="42">
        <f t="shared" si="25"/>
        <v>0.53477218225419665</v>
      </c>
      <c r="H31" s="42">
        <f t="shared" si="26"/>
        <v>0.56481481481481477</v>
      </c>
      <c r="I31" s="42">
        <f t="shared" si="27"/>
        <v>0.26157407407407407</v>
      </c>
      <c r="J31" s="42">
        <f t="shared" si="28"/>
        <v>-6.3291139240506328E-3</v>
      </c>
      <c r="K31" s="42">
        <f t="shared" si="29"/>
        <v>0.11093749999999999</v>
      </c>
      <c r="L31" s="42">
        <f t="shared" si="30"/>
        <v>-1.9723865877712032E-2</v>
      </c>
      <c r="M31" s="42">
        <f t="shared" si="30"/>
        <v>-0.13394495412844037</v>
      </c>
      <c r="N31" s="42">
        <f t="shared" si="30"/>
        <v>0.21231422505307856</v>
      </c>
      <c r="O31" s="42">
        <f t="shared" si="31"/>
        <v>-6.0478199718706049E-2</v>
      </c>
      <c r="P31" s="42">
        <f t="shared" si="31"/>
        <v>-3.6217303822937627E-2</v>
      </c>
      <c r="Q31" s="42">
        <f t="shared" si="31"/>
        <v>1.6949152542372881E-2</v>
      </c>
      <c r="R31" s="42">
        <f t="shared" si="31"/>
        <v>-6.4798598949211902E-2</v>
      </c>
      <c r="S31" s="42">
        <f t="shared" si="31"/>
        <v>-0.16167664670658682</v>
      </c>
      <c r="T31" s="42">
        <f t="shared" si="31"/>
        <v>0.28601252609603339</v>
      </c>
      <c r="U31" s="42">
        <f t="shared" si="31"/>
        <v>0.52916666666666667</v>
      </c>
      <c r="V31" s="42">
        <f t="shared" si="31"/>
        <v>0.2696629213483146</v>
      </c>
      <c r="W31" s="42">
        <f t="shared" si="31"/>
        <v>0.41249999999999998</v>
      </c>
      <c r="X31" s="42">
        <f t="shared" si="31"/>
        <v>0.43831168831168832</v>
      </c>
      <c r="Y31" s="42">
        <f t="shared" si="31"/>
        <v>-0.11716621253405994</v>
      </c>
      <c r="Z31" s="42">
        <f t="shared" si="31"/>
        <v>-0.15634218289085547</v>
      </c>
      <c r="AA31" s="42">
        <f t="shared" si="31"/>
        <v>-0.18584070796460178</v>
      </c>
      <c r="AB31" s="42">
        <f t="shared" si="31"/>
        <v>-0.38036117381489842</v>
      </c>
      <c r="AC31" s="42">
        <f t="shared" si="31"/>
        <v>-0.25</v>
      </c>
      <c r="AD31" s="42">
        <f t="shared" si="32"/>
        <v>-4.195804195804196E-2</v>
      </c>
      <c r="AE31" s="42">
        <f t="shared" si="32"/>
        <v>-0.21739130434782608</v>
      </c>
      <c r="AF31" s="42">
        <f t="shared" si="32"/>
        <v>0.14571948998178508</v>
      </c>
      <c r="AG31" s="42">
        <f t="shared" si="40"/>
        <v>2.4691358024691357E-2</v>
      </c>
      <c r="AH31" s="42">
        <f t="shared" si="41"/>
        <v>0.41970802919708028</v>
      </c>
      <c r="AI31" s="42">
        <f t="shared" si="42"/>
        <v>0.13492063492063491</v>
      </c>
      <c r="AJ31" s="42">
        <f t="shared" si="43"/>
        <v>3.0206677265500796E-2</v>
      </c>
      <c r="AK31" s="42">
        <f t="shared" si="44"/>
        <v>-3.0120481927710843E-2</v>
      </c>
      <c r="AL31" s="42">
        <f t="shared" si="45"/>
        <v>-0.35089974293059129</v>
      </c>
      <c r="AM31" s="42">
        <f t="shared" si="46"/>
        <v>0.24825174825174826</v>
      </c>
      <c r="AN31" s="42">
        <f t="shared" si="47"/>
        <v>-0.17592592592592593</v>
      </c>
      <c r="AO31" s="42">
        <f t="shared" si="48"/>
        <v>0.13250517598343686</v>
      </c>
      <c r="AP31" s="42">
        <f t="shared" si="49"/>
        <v>-0.10495049504950495</v>
      </c>
      <c r="AQ31" s="42">
        <f t="shared" si="50"/>
        <v>-0.23109243697478993</v>
      </c>
      <c r="AR31" s="42">
        <f t="shared" si="51"/>
        <v>-8.6142322097378279E-2</v>
      </c>
      <c r="AS31" s="42">
        <f t="shared" si="52"/>
        <v>-3.1078610603290677E-2</v>
      </c>
      <c r="AT31" s="42">
        <f t="shared" si="33"/>
        <v>0.10398230088495575</v>
      </c>
      <c r="AU31" s="42">
        <f t="shared" si="33"/>
        <v>-0.10018214936247723</v>
      </c>
      <c r="AV31" s="42">
        <f t="shared" si="33"/>
        <v>0.10655737704918032</v>
      </c>
      <c r="AW31" s="42">
        <f t="shared" si="33"/>
        <v>0.24716981132075472</v>
      </c>
      <c r="AX31" s="42">
        <f t="shared" si="33"/>
        <v>-5.410821643286573E-2</v>
      </c>
      <c r="AY31" s="42">
        <f t="shared" si="33"/>
        <v>4.048582995951417E-3</v>
      </c>
      <c r="AZ31" s="42">
        <f t="shared" si="33"/>
        <v>-0.4462962962962963</v>
      </c>
      <c r="BA31" s="42">
        <f t="shared" si="33"/>
        <v>0.15279878971255673</v>
      </c>
      <c r="BB31" s="42">
        <f t="shared" si="33"/>
        <v>-0.11864406779661017</v>
      </c>
      <c r="BC31" s="42">
        <f t="shared" si="33"/>
        <v>0.30040322580645162</v>
      </c>
      <c r="BD31" s="42">
        <f t="shared" si="34"/>
        <v>0.35444078947368424</v>
      </c>
      <c r="BE31" s="42">
        <f t="shared" si="35"/>
        <v>0.31329690346083788</v>
      </c>
      <c r="BF31" s="42">
        <f t="shared" si="36"/>
        <v>4.0684234858992141E-2</v>
      </c>
      <c r="BG31" s="42">
        <f t="shared" si="37"/>
        <v>-3.9982230119946692E-2</v>
      </c>
      <c r="BH31" s="42">
        <f t="shared" si="38"/>
        <v>0.1975937066173068</v>
      </c>
      <c r="BI31" s="42">
        <f t="shared" si="39"/>
        <v>0.11939721792890262</v>
      </c>
      <c r="BJ31" s="42">
        <f t="shared" si="39"/>
        <v>-0.23127373144632379</v>
      </c>
      <c r="BK31" s="42">
        <f t="shared" si="39"/>
        <v>8.1724292770543328E-2</v>
      </c>
      <c r="BL31" s="42">
        <f t="shared" si="39"/>
        <v>-8.3437110834371109E-2</v>
      </c>
      <c r="BM31" s="42">
        <f t="shared" si="39"/>
        <v>1.7663043478260868E-2</v>
      </c>
      <c r="BN31" s="42">
        <f t="shared" si="39"/>
        <v>-8.0551846906987093E-2</v>
      </c>
      <c r="BO31" s="42">
        <f t="shared" si="39"/>
        <v>4.8886737657308811E-2</v>
      </c>
      <c r="BP31" s="42">
        <f t="shared" si="39"/>
        <v>-8.9524688509460076E-2</v>
      </c>
    </row>
    <row r="32" spans="2:73" ht="17.100000000000001" customHeight="1" thickBot="1" x14ac:dyDescent="0.25">
      <c r="B32" s="66" t="s">
        <v>54</v>
      </c>
      <c r="C32" s="42">
        <f t="shared" si="21"/>
        <v>0.25316455696202533</v>
      </c>
      <c r="D32" s="42">
        <f t="shared" si="22"/>
        <v>0.58865248226950351</v>
      </c>
      <c r="E32" s="42">
        <f t="shared" si="23"/>
        <v>0.85140562248995988</v>
      </c>
      <c r="F32" s="42">
        <f t="shared" si="24"/>
        <v>0.8918032786885246</v>
      </c>
      <c r="G32" s="42">
        <f t="shared" si="25"/>
        <v>1.239057239057239</v>
      </c>
      <c r="H32" s="42">
        <f t="shared" si="26"/>
        <v>0.59375</v>
      </c>
      <c r="I32" s="42">
        <f t="shared" si="27"/>
        <v>0.3232104121475054</v>
      </c>
      <c r="J32" s="42">
        <f t="shared" si="28"/>
        <v>3.8128249566724434E-2</v>
      </c>
      <c r="K32" s="42">
        <f t="shared" si="29"/>
        <v>-0.33082706766917291</v>
      </c>
      <c r="L32" s="42">
        <f t="shared" si="30"/>
        <v>-0.19887955182072828</v>
      </c>
      <c r="M32" s="42">
        <f t="shared" si="30"/>
        <v>-0.15081967213114755</v>
      </c>
      <c r="N32" s="42">
        <f t="shared" si="30"/>
        <v>-0.1669449081803005</v>
      </c>
      <c r="O32" s="42">
        <f t="shared" si="31"/>
        <v>0.15505617977528091</v>
      </c>
      <c r="P32" s="42">
        <f t="shared" si="31"/>
        <v>0.11013986013986014</v>
      </c>
      <c r="Q32" s="42">
        <f t="shared" si="31"/>
        <v>0.19691119691119691</v>
      </c>
      <c r="R32" s="42">
        <f t="shared" si="31"/>
        <v>0.23647294589178355</v>
      </c>
      <c r="S32" s="42">
        <f t="shared" si="31"/>
        <v>4.6692607003891051E-2</v>
      </c>
      <c r="T32" s="42">
        <f t="shared" si="31"/>
        <v>0.11653543307086614</v>
      </c>
      <c r="U32" s="42">
        <f t="shared" si="31"/>
        <v>-1.935483870967742E-2</v>
      </c>
      <c r="V32" s="42">
        <f t="shared" si="31"/>
        <v>-8.5899513776337116E-2</v>
      </c>
      <c r="W32" s="42">
        <f t="shared" si="31"/>
        <v>0.15055762081784388</v>
      </c>
      <c r="X32" s="42">
        <f t="shared" si="31"/>
        <v>-6.488011283497884E-2</v>
      </c>
      <c r="Y32" s="42">
        <f t="shared" si="31"/>
        <v>-0.12006578947368421</v>
      </c>
      <c r="Z32" s="42">
        <f t="shared" si="31"/>
        <v>-7.2695035460992902E-2</v>
      </c>
      <c r="AA32" s="42">
        <f t="shared" si="31"/>
        <v>-0.18416801292407109</v>
      </c>
      <c r="AB32" s="42">
        <f t="shared" si="31"/>
        <v>-6.3348416289592757E-2</v>
      </c>
      <c r="AC32" s="42">
        <f t="shared" ref="AC32:AC46" si="53">+(AG9-AC9)/AC9</f>
        <v>2.9906542056074768E-2</v>
      </c>
      <c r="AD32" s="42">
        <f t="shared" si="32"/>
        <v>0.18546845124282982</v>
      </c>
      <c r="AE32" s="42">
        <f t="shared" si="32"/>
        <v>-0.13267326732673268</v>
      </c>
      <c r="AF32" s="42">
        <f t="shared" si="32"/>
        <v>-8.2125603864734303E-2</v>
      </c>
      <c r="AG32" s="42">
        <f t="shared" si="40"/>
        <v>-7.2595281306715068E-2</v>
      </c>
      <c r="AH32" s="42">
        <f t="shared" si="41"/>
        <v>-0.29516129032258065</v>
      </c>
      <c r="AI32" s="42">
        <f t="shared" si="42"/>
        <v>-2.9680365296803651E-2</v>
      </c>
      <c r="AJ32" s="42">
        <f t="shared" si="43"/>
        <v>-6.3157894736842107E-2</v>
      </c>
      <c r="AK32" s="42">
        <f t="shared" si="44"/>
        <v>-6.262230919765166E-2</v>
      </c>
      <c r="AL32" s="42">
        <f t="shared" si="45"/>
        <v>0.17162471395881007</v>
      </c>
      <c r="AM32" s="42">
        <f t="shared" si="46"/>
        <v>0.2</v>
      </c>
      <c r="AN32" s="42">
        <f t="shared" si="47"/>
        <v>2.0599250936329586E-2</v>
      </c>
      <c r="AO32" s="42">
        <f t="shared" si="48"/>
        <v>-6.2630480167014616E-3</v>
      </c>
      <c r="AP32" s="42">
        <f t="shared" si="49"/>
        <v>-8.7890625E-2</v>
      </c>
      <c r="AQ32" s="42">
        <f t="shared" si="50"/>
        <v>-0.15490196078431373</v>
      </c>
      <c r="AR32" s="42">
        <f t="shared" si="51"/>
        <v>8.0733944954128445E-2</v>
      </c>
      <c r="AS32" s="42">
        <f t="shared" si="52"/>
        <v>0.32142857142857145</v>
      </c>
      <c r="AT32" s="42">
        <f t="shared" si="33"/>
        <v>0.20985010706638116</v>
      </c>
      <c r="AU32" s="42">
        <f t="shared" si="33"/>
        <v>0.22273781902552203</v>
      </c>
      <c r="AV32" s="42">
        <f t="shared" si="33"/>
        <v>1.3582342954159592E-2</v>
      </c>
      <c r="AW32" s="42">
        <f t="shared" si="33"/>
        <v>-7.9491255961844191E-3</v>
      </c>
      <c r="AX32" s="42">
        <f t="shared" si="33"/>
        <v>5.3097345132743362E-3</v>
      </c>
      <c r="AY32" s="42">
        <f t="shared" si="33"/>
        <v>-7.2106261859582549E-2</v>
      </c>
      <c r="AZ32" s="42">
        <f t="shared" si="33"/>
        <v>-0.16415410385259632</v>
      </c>
      <c r="BA32" s="42">
        <f t="shared" si="33"/>
        <v>0.49198717948717946</v>
      </c>
      <c r="BB32" s="42">
        <f t="shared" si="33"/>
        <v>-5.9859154929577461E-2</v>
      </c>
      <c r="BC32" s="42">
        <f t="shared" si="33"/>
        <v>0.22699386503067484</v>
      </c>
      <c r="BD32" s="42">
        <f t="shared" si="34"/>
        <v>0.66169617893755828</v>
      </c>
      <c r="BE32" s="42">
        <f t="shared" si="35"/>
        <v>0.45148625911385304</v>
      </c>
      <c r="BF32" s="42">
        <f t="shared" si="36"/>
        <v>-0.21406491499227204</v>
      </c>
      <c r="BG32" s="42">
        <f t="shared" si="37"/>
        <v>0.17305801376597837</v>
      </c>
      <c r="BH32" s="42">
        <f t="shared" si="38"/>
        <v>1.3830678960603521E-2</v>
      </c>
      <c r="BI32" s="42">
        <f t="shared" si="39"/>
        <v>-3.2658123191401406E-2</v>
      </c>
      <c r="BJ32" s="42">
        <f t="shared" si="39"/>
        <v>-1.8376068376068377E-2</v>
      </c>
      <c r="BK32" s="42">
        <f t="shared" si="39"/>
        <v>-0.14845450587723116</v>
      </c>
      <c r="BL32" s="42">
        <f t="shared" si="39"/>
        <v>-3.0674846625766872E-3</v>
      </c>
      <c r="BM32" s="42">
        <f t="shared" si="39"/>
        <v>2.4615384615384615E-2</v>
      </c>
      <c r="BN32" s="42">
        <f t="shared" si="39"/>
        <v>0.10810810810810811</v>
      </c>
      <c r="BO32" s="42">
        <f t="shared" si="39"/>
        <v>4.6070460704607047E-2</v>
      </c>
      <c r="BP32" s="42">
        <f t="shared" si="39"/>
        <v>5.9153713298791016E-2</v>
      </c>
    </row>
    <row r="33" spans="2:68" ht="17.100000000000001" customHeight="1" thickBot="1" x14ac:dyDescent="0.25">
      <c r="B33" s="66" t="s">
        <v>8</v>
      </c>
      <c r="C33" s="42">
        <f t="shared" si="21"/>
        <v>0.23791250959324636</v>
      </c>
      <c r="D33" s="42">
        <f t="shared" si="22"/>
        <v>0.59523809523809523</v>
      </c>
      <c r="E33" s="42">
        <f t="shared" si="23"/>
        <v>0.34473324213406292</v>
      </c>
      <c r="F33" s="42">
        <f t="shared" si="24"/>
        <v>0.69655667144906741</v>
      </c>
      <c r="G33" s="42">
        <f t="shared" si="25"/>
        <v>0.59640421574705516</v>
      </c>
      <c r="H33" s="42">
        <f t="shared" si="26"/>
        <v>8.9552238805970144E-2</v>
      </c>
      <c r="I33" s="42">
        <f t="shared" si="27"/>
        <v>-4.170905391658189E-2</v>
      </c>
      <c r="J33" s="42">
        <f t="shared" si="28"/>
        <v>-0.3285412262156448</v>
      </c>
      <c r="K33" s="42">
        <f t="shared" si="29"/>
        <v>-8.9708737864077667E-2</v>
      </c>
      <c r="L33" s="42">
        <f t="shared" si="30"/>
        <v>-0.21598173515981736</v>
      </c>
      <c r="M33" s="42">
        <f t="shared" si="30"/>
        <v>-0.10721868365180467</v>
      </c>
      <c r="N33" s="42">
        <f t="shared" si="30"/>
        <v>0.14672544080604533</v>
      </c>
      <c r="O33" s="42">
        <f t="shared" si="31"/>
        <v>-0.25810580204778155</v>
      </c>
      <c r="P33" s="42">
        <f t="shared" si="31"/>
        <v>-2.2131624927198602E-2</v>
      </c>
      <c r="Q33" s="42">
        <f t="shared" si="31"/>
        <v>4.2211652794292509E-2</v>
      </c>
      <c r="R33" s="42">
        <f t="shared" si="31"/>
        <v>-8.2921471718835807E-2</v>
      </c>
      <c r="S33" s="42">
        <f t="shared" si="31"/>
        <v>9.2581943645773435E-2</v>
      </c>
      <c r="T33" s="42">
        <f t="shared" si="31"/>
        <v>0.23585467540202501</v>
      </c>
      <c r="U33" s="42">
        <f t="shared" si="31"/>
        <v>0.2378779235596121</v>
      </c>
      <c r="V33" s="42">
        <f t="shared" si="31"/>
        <v>0.43353293413173655</v>
      </c>
      <c r="W33" s="42">
        <f t="shared" si="31"/>
        <v>0.18736842105263157</v>
      </c>
      <c r="X33" s="42">
        <f t="shared" si="31"/>
        <v>1.3975903614457831E-2</v>
      </c>
      <c r="Y33" s="42">
        <f t="shared" si="31"/>
        <v>-0.1327188940092166</v>
      </c>
      <c r="Z33" s="42">
        <f t="shared" si="31"/>
        <v>-0.25438596491228072</v>
      </c>
      <c r="AA33" s="42">
        <f t="shared" si="31"/>
        <v>-0.15913120567375885</v>
      </c>
      <c r="AB33" s="42">
        <f t="shared" si="31"/>
        <v>-0.25</v>
      </c>
      <c r="AC33" s="42">
        <f t="shared" si="53"/>
        <v>-0.14558979808714134</v>
      </c>
      <c r="AD33" s="42">
        <f t="shared" si="32"/>
        <v>-0.13893557422969188</v>
      </c>
      <c r="AE33" s="42">
        <f t="shared" si="32"/>
        <v>-2.1085925144965736E-2</v>
      </c>
      <c r="AF33" s="42">
        <f t="shared" si="32"/>
        <v>0.14638783269961977</v>
      </c>
      <c r="AG33" s="42">
        <f t="shared" si="40"/>
        <v>-1.3059701492537313E-2</v>
      </c>
      <c r="AH33" s="42">
        <f t="shared" si="41"/>
        <v>-2.3422251138581651E-2</v>
      </c>
      <c r="AI33" s="42">
        <f t="shared" si="42"/>
        <v>-7.2159396876682824E-2</v>
      </c>
      <c r="AJ33" s="42">
        <f t="shared" si="43"/>
        <v>-6.2465450525152018E-2</v>
      </c>
      <c r="AK33" s="42">
        <f t="shared" si="44"/>
        <v>-2.2054190296156271E-2</v>
      </c>
      <c r="AL33" s="42">
        <f t="shared" si="45"/>
        <v>-3.1978680879413725E-2</v>
      </c>
      <c r="AM33" s="42">
        <f t="shared" si="46"/>
        <v>7.8932095182820655E-2</v>
      </c>
      <c r="AN33" s="42">
        <f t="shared" si="47"/>
        <v>-4.5400943396226412E-2</v>
      </c>
      <c r="AO33" s="42">
        <f t="shared" si="48"/>
        <v>-1.288659793814433E-3</v>
      </c>
      <c r="AP33" s="42">
        <f t="shared" si="49"/>
        <v>0.18031658637302134</v>
      </c>
      <c r="AQ33" s="42">
        <f t="shared" si="50"/>
        <v>8.3378160301237222E-2</v>
      </c>
      <c r="AR33" s="42">
        <f t="shared" si="51"/>
        <v>0.21556516368128475</v>
      </c>
      <c r="AS33" s="42">
        <f t="shared" si="52"/>
        <v>0.32387096774193547</v>
      </c>
      <c r="AT33" s="42">
        <f t="shared" si="33"/>
        <v>0.25830903790087462</v>
      </c>
      <c r="AU33" s="42">
        <f t="shared" si="33"/>
        <v>0.20854021847070506</v>
      </c>
      <c r="AV33" s="42">
        <f t="shared" si="33"/>
        <v>0.14939024390243902</v>
      </c>
      <c r="AW33" s="42">
        <f t="shared" si="33"/>
        <v>0.26072124756335285</v>
      </c>
      <c r="AX33" s="42">
        <f t="shared" si="33"/>
        <v>0.20574606116774791</v>
      </c>
      <c r="AY33" s="42">
        <f t="shared" si="33"/>
        <v>9.3262119967132295E-2</v>
      </c>
      <c r="AZ33" s="42">
        <f t="shared" si="33"/>
        <v>-3.6693191865605657E-2</v>
      </c>
      <c r="BA33" s="42">
        <f t="shared" si="33"/>
        <v>-0.13258600695786626</v>
      </c>
      <c r="BB33" s="42">
        <f t="shared" si="33"/>
        <v>-0.26710222905457343</v>
      </c>
      <c r="BC33" s="42">
        <f t="shared" si="33"/>
        <v>-0.12514092446448705</v>
      </c>
      <c r="BD33" s="42">
        <f t="shared" si="34"/>
        <v>0.4677984868056837</v>
      </c>
      <c r="BE33" s="42">
        <f t="shared" si="35"/>
        <v>3.5579582599949713E-2</v>
      </c>
      <c r="BF33" s="42">
        <f t="shared" si="36"/>
        <v>-8.1704504067014697E-2</v>
      </c>
      <c r="BG33" s="42">
        <f t="shared" si="37"/>
        <v>-9.5584346906398734E-2</v>
      </c>
      <c r="BH33" s="42">
        <f t="shared" si="38"/>
        <v>0.24820932612191199</v>
      </c>
      <c r="BI33" s="42">
        <f t="shared" si="39"/>
        <v>-5.996018269118164E-2</v>
      </c>
      <c r="BJ33" s="42">
        <f t="shared" si="39"/>
        <v>-0.17528341846268844</v>
      </c>
      <c r="BK33" s="42">
        <f t="shared" si="39"/>
        <v>2.0241691842900301E-2</v>
      </c>
      <c r="BL33" s="42">
        <f t="shared" si="39"/>
        <v>-4.8859934853420196E-2</v>
      </c>
      <c r="BM33" s="42">
        <f t="shared" si="39"/>
        <v>4.965753424657534E-2</v>
      </c>
      <c r="BN33" s="42">
        <f t="shared" si="39"/>
        <v>0.2148895150526472</v>
      </c>
      <c r="BO33" s="42">
        <f t="shared" si="39"/>
        <v>0.2066650390625</v>
      </c>
      <c r="BP33" s="42">
        <f t="shared" si="39"/>
        <v>-9.0440060698027319E-2</v>
      </c>
    </row>
    <row r="34" spans="2:68" ht="17.100000000000001" customHeight="1" thickBot="1" x14ac:dyDescent="0.25">
      <c r="B34" s="66" t="s">
        <v>9</v>
      </c>
      <c r="C34" s="42">
        <f t="shared" si="21"/>
        <v>-0.17616580310880828</v>
      </c>
      <c r="D34" s="42">
        <f t="shared" si="22"/>
        <v>0.2929936305732484</v>
      </c>
      <c r="E34" s="42">
        <f t="shared" si="23"/>
        <v>0.58041958041958042</v>
      </c>
      <c r="F34" s="42">
        <f t="shared" si="24"/>
        <v>2.0132450331125828</v>
      </c>
      <c r="G34" s="42">
        <f t="shared" si="25"/>
        <v>1.4654088050314464</v>
      </c>
      <c r="H34" s="42">
        <f t="shared" si="26"/>
        <v>0.33004926108374383</v>
      </c>
      <c r="I34" s="42">
        <f t="shared" si="27"/>
        <v>0.38053097345132741</v>
      </c>
      <c r="J34" s="42">
        <f t="shared" si="28"/>
        <v>-0.23076923076923078</v>
      </c>
      <c r="K34" s="42">
        <f t="shared" si="29"/>
        <v>-0.26020408163265307</v>
      </c>
      <c r="L34" s="42">
        <f t="shared" si="30"/>
        <v>-0.19259259259259259</v>
      </c>
      <c r="M34" s="42">
        <f t="shared" si="30"/>
        <v>-0.33012820512820512</v>
      </c>
      <c r="N34" s="42">
        <f t="shared" si="30"/>
        <v>-0.25428571428571428</v>
      </c>
      <c r="O34" s="42">
        <f t="shared" si="31"/>
        <v>-3.1034482758620689E-2</v>
      </c>
      <c r="P34" s="42">
        <f t="shared" si="31"/>
        <v>0.12844036697247707</v>
      </c>
      <c r="Q34" s="42">
        <f t="shared" si="31"/>
        <v>0.3349282296650718</v>
      </c>
      <c r="R34" s="42">
        <f t="shared" si="31"/>
        <v>6.5134099616858232E-2</v>
      </c>
      <c r="S34" s="42">
        <f t="shared" si="31"/>
        <v>0.3914590747330961</v>
      </c>
      <c r="T34" s="42">
        <f t="shared" si="31"/>
        <v>0.83739837398373984</v>
      </c>
      <c r="U34" s="42">
        <f t="shared" si="31"/>
        <v>0.36559139784946237</v>
      </c>
      <c r="V34" s="42">
        <f t="shared" si="31"/>
        <v>0.44964028776978415</v>
      </c>
      <c r="W34" s="42">
        <f t="shared" si="31"/>
        <v>0.17647058823529413</v>
      </c>
      <c r="X34" s="42">
        <f t="shared" si="31"/>
        <v>-0.16592920353982302</v>
      </c>
      <c r="Y34" s="42">
        <f t="shared" si="31"/>
        <v>0.39895013123359579</v>
      </c>
      <c r="Z34" s="42">
        <f t="shared" si="31"/>
        <v>1.1066997518610422</v>
      </c>
      <c r="AA34" s="42">
        <f t="shared" si="31"/>
        <v>-0.24782608695652175</v>
      </c>
      <c r="AB34" s="42">
        <f t="shared" si="31"/>
        <v>-0.23607427055702918</v>
      </c>
      <c r="AC34" s="42">
        <f t="shared" si="53"/>
        <v>-0.36210131332082551</v>
      </c>
      <c r="AD34" s="42">
        <f t="shared" si="32"/>
        <v>-0.70200235571260305</v>
      </c>
      <c r="AE34" s="42">
        <f t="shared" si="32"/>
        <v>-0.13294797687861271</v>
      </c>
      <c r="AF34" s="42">
        <f t="shared" si="32"/>
        <v>-5.9027777777777776E-2</v>
      </c>
      <c r="AG34" s="42">
        <f t="shared" si="40"/>
        <v>-0.29411764705882354</v>
      </c>
      <c r="AH34" s="42">
        <f t="shared" si="41"/>
        <v>5.1383399209486168E-2</v>
      </c>
      <c r="AI34" s="42">
        <f t="shared" si="42"/>
        <v>-5.3333333333333337E-2</v>
      </c>
      <c r="AJ34" s="42">
        <f t="shared" si="43"/>
        <v>5.5350553505535055E-2</v>
      </c>
      <c r="AK34" s="42">
        <f t="shared" si="44"/>
        <v>-0.05</v>
      </c>
      <c r="AL34" s="42">
        <f t="shared" si="45"/>
        <v>-0.11654135338345864</v>
      </c>
      <c r="AM34" s="42">
        <f t="shared" si="46"/>
        <v>3.1690140845070422E-2</v>
      </c>
      <c r="AN34" s="42">
        <f t="shared" si="47"/>
        <v>-0.17482517482517482</v>
      </c>
      <c r="AO34" s="42">
        <f t="shared" si="48"/>
        <v>0.10526315789473684</v>
      </c>
      <c r="AP34" s="42">
        <f t="shared" si="49"/>
        <v>0.1702127659574468</v>
      </c>
      <c r="AQ34" s="42">
        <f t="shared" si="50"/>
        <v>-0.15699658703071673</v>
      </c>
      <c r="AR34" s="42">
        <f t="shared" si="51"/>
        <v>-2.1186440677966101E-2</v>
      </c>
      <c r="AS34" s="42">
        <f t="shared" si="52"/>
        <v>-7.9365079365079361E-3</v>
      </c>
      <c r="AT34" s="42">
        <f t="shared" si="33"/>
        <v>0.12</v>
      </c>
      <c r="AU34" s="42">
        <f t="shared" si="33"/>
        <v>0.17813765182186234</v>
      </c>
      <c r="AV34" s="42">
        <f t="shared" si="33"/>
        <v>0.17316017316017315</v>
      </c>
      <c r="AW34" s="42">
        <f t="shared" si="33"/>
        <v>0.16</v>
      </c>
      <c r="AX34" s="42">
        <f t="shared" si="33"/>
        <v>-2.5974025974025976E-2</v>
      </c>
      <c r="AY34" s="42">
        <f t="shared" si="33"/>
        <v>-0.1134020618556701</v>
      </c>
      <c r="AZ34" s="42">
        <f t="shared" si="33"/>
        <v>-0.23247232472324722</v>
      </c>
      <c r="BA34" s="42">
        <f t="shared" si="33"/>
        <v>0.32413793103448274</v>
      </c>
      <c r="BB34" s="42">
        <f t="shared" si="33"/>
        <v>-0.18</v>
      </c>
      <c r="BC34" s="42">
        <f t="shared" si="33"/>
        <v>3.875968992248062E-3</v>
      </c>
      <c r="BD34" s="42">
        <f t="shared" si="34"/>
        <v>0.61956521739130432</v>
      </c>
      <c r="BE34" s="42">
        <f t="shared" si="35"/>
        <v>0.2694151486097795</v>
      </c>
      <c r="BF34" s="42">
        <f t="shared" si="36"/>
        <v>-0.26132930513595165</v>
      </c>
      <c r="BG34" s="42">
        <f t="shared" si="37"/>
        <v>0.10838445807770961</v>
      </c>
      <c r="BH34" s="42">
        <f t="shared" si="38"/>
        <v>0.50092250922509229</v>
      </c>
      <c r="BI34" s="42">
        <f t="shared" si="39"/>
        <v>0.36385986478180699</v>
      </c>
      <c r="BJ34" s="42">
        <f t="shared" si="39"/>
        <v>-0.44704821991888238</v>
      </c>
      <c r="BK34" s="42">
        <f t="shared" si="39"/>
        <v>-0.12224938875305623</v>
      </c>
      <c r="BL34" s="42">
        <f t="shared" si="39"/>
        <v>-4.0854224698235839E-2</v>
      </c>
      <c r="BM34" s="42">
        <f t="shared" si="39"/>
        <v>2.2265246853823813E-2</v>
      </c>
      <c r="BN34" s="42">
        <f t="shared" si="39"/>
        <v>-1.893939393939394E-2</v>
      </c>
      <c r="BO34" s="42">
        <f t="shared" si="39"/>
        <v>0.11196911196911197</v>
      </c>
      <c r="BP34" s="42">
        <f t="shared" si="39"/>
        <v>-4.8611111111111112E-2</v>
      </c>
    </row>
    <row r="35" spans="2:68" ht="17.100000000000001" customHeight="1" thickBot="1" x14ac:dyDescent="0.25">
      <c r="B35" s="66" t="s">
        <v>61</v>
      </c>
      <c r="C35" s="42">
        <f t="shared" si="21"/>
        <v>-2.289156626506024E-2</v>
      </c>
      <c r="D35" s="42">
        <f t="shared" si="22"/>
        <v>0.75866851595006934</v>
      </c>
      <c r="E35" s="42">
        <f t="shared" si="23"/>
        <v>0.68778979907264293</v>
      </c>
      <c r="F35" s="42">
        <f t="shared" si="24"/>
        <v>0.77685950413223137</v>
      </c>
      <c r="G35" s="42">
        <f t="shared" si="25"/>
        <v>0.91615289765721331</v>
      </c>
      <c r="H35" s="42">
        <f t="shared" si="26"/>
        <v>0.11277602523659307</v>
      </c>
      <c r="I35" s="42">
        <f t="shared" si="27"/>
        <v>0.32051282051282054</v>
      </c>
      <c r="J35" s="42">
        <f t="shared" si="28"/>
        <v>-8.9922480620155038E-2</v>
      </c>
      <c r="K35" s="42">
        <f t="shared" si="29"/>
        <v>-0.1241956241956242</v>
      </c>
      <c r="L35" s="42">
        <f t="shared" si="30"/>
        <v>-1.2048192771084338E-2</v>
      </c>
      <c r="M35" s="42">
        <f t="shared" si="30"/>
        <v>-0.21151178918169208</v>
      </c>
      <c r="N35" s="42">
        <f t="shared" si="30"/>
        <v>-1.7887563884156729E-2</v>
      </c>
      <c r="O35" s="42">
        <f t="shared" si="31"/>
        <v>8.0822924320352679E-2</v>
      </c>
      <c r="P35" s="42">
        <f t="shared" si="31"/>
        <v>2.4390243902439025E-2</v>
      </c>
      <c r="Q35" s="42">
        <f t="shared" si="31"/>
        <v>0.16007036059806509</v>
      </c>
      <c r="R35" s="42">
        <f t="shared" si="31"/>
        <v>0.14397224631396358</v>
      </c>
      <c r="S35" s="42">
        <f t="shared" si="31"/>
        <v>0.25220938137321552</v>
      </c>
      <c r="T35" s="42">
        <f t="shared" si="31"/>
        <v>0.36274509803921567</v>
      </c>
      <c r="U35" s="42">
        <f t="shared" si="31"/>
        <v>0.68006065200909782</v>
      </c>
      <c r="V35" s="42">
        <f t="shared" si="31"/>
        <v>0.28354814253222138</v>
      </c>
      <c r="W35" s="42">
        <f t="shared" si="31"/>
        <v>7.7090119435396315E-2</v>
      </c>
      <c r="X35" s="42">
        <f t="shared" si="31"/>
        <v>0.23997944501541624</v>
      </c>
      <c r="Y35" s="42">
        <f t="shared" si="31"/>
        <v>-0.28564981949458484</v>
      </c>
      <c r="Z35" s="42">
        <f t="shared" si="31"/>
        <v>-0.15593620791494389</v>
      </c>
      <c r="AA35" s="42">
        <f t="shared" si="31"/>
        <v>-0.17036290322580644</v>
      </c>
      <c r="AB35" s="42">
        <f t="shared" si="31"/>
        <v>-0.43928719436386243</v>
      </c>
      <c r="AC35" s="42">
        <f t="shared" si="53"/>
        <v>-0.14971572962728996</v>
      </c>
      <c r="AD35" s="42">
        <f t="shared" si="32"/>
        <v>-0.10146955913226033</v>
      </c>
      <c r="AE35" s="42">
        <f t="shared" si="32"/>
        <v>-9.9635479951397321E-2</v>
      </c>
      <c r="AF35" s="42">
        <f t="shared" si="32"/>
        <v>5.543237250554324E-2</v>
      </c>
      <c r="AG35" s="42">
        <f t="shared" si="40"/>
        <v>-5.2005943536404163E-2</v>
      </c>
      <c r="AH35" s="42">
        <f t="shared" si="41"/>
        <v>-0.14485981308411214</v>
      </c>
      <c r="AI35" s="42">
        <f t="shared" si="42"/>
        <v>-6.2753036437246959E-2</v>
      </c>
      <c r="AJ35" s="42">
        <f t="shared" si="43"/>
        <v>-0.13025210084033614</v>
      </c>
      <c r="AK35" s="42">
        <f t="shared" si="44"/>
        <v>-0.2547021943573668</v>
      </c>
      <c r="AL35" s="42">
        <f t="shared" si="45"/>
        <v>-7.1038251366120214E-2</v>
      </c>
      <c r="AM35" s="42">
        <f t="shared" si="46"/>
        <v>-0.22102231821454282</v>
      </c>
      <c r="AN35" s="42">
        <f t="shared" si="47"/>
        <v>-0.12399355877616747</v>
      </c>
      <c r="AO35" s="42">
        <f t="shared" si="48"/>
        <v>0.10304942166140904</v>
      </c>
      <c r="AP35" s="42">
        <f t="shared" si="49"/>
        <v>0.13137254901960785</v>
      </c>
      <c r="AQ35" s="42">
        <f t="shared" si="50"/>
        <v>1.6635859519408502E-2</v>
      </c>
      <c r="AR35" s="42">
        <f t="shared" si="51"/>
        <v>4.9632352941176468E-2</v>
      </c>
      <c r="AS35" s="42">
        <f t="shared" si="52"/>
        <v>-7.9122974261201143E-2</v>
      </c>
      <c r="AT35" s="42">
        <f t="shared" si="33"/>
        <v>-5.1993067590987867E-2</v>
      </c>
      <c r="AU35" s="42">
        <f t="shared" si="33"/>
        <v>-8.0909090909090903E-2</v>
      </c>
      <c r="AV35" s="42">
        <f t="shared" si="33"/>
        <v>-0.10507880910683012</v>
      </c>
      <c r="AW35" s="42">
        <f t="shared" si="33"/>
        <v>0.17805383022774326</v>
      </c>
      <c r="AX35" s="42">
        <f t="shared" si="33"/>
        <v>3.6563071297989032E-2</v>
      </c>
      <c r="AY35" s="42">
        <f t="shared" si="33"/>
        <v>-3.9564787339268048E-2</v>
      </c>
      <c r="AZ35" s="42">
        <f t="shared" si="33"/>
        <v>-0.18199608610567514</v>
      </c>
      <c r="BA35" s="42">
        <f t="shared" si="33"/>
        <v>0.23901581722319859</v>
      </c>
      <c r="BB35" s="42">
        <f t="shared" si="33"/>
        <v>-8.4656084656084651E-2</v>
      </c>
      <c r="BC35" s="42">
        <f t="shared" si="33"/>
        <v>0.286302780638517</v>
      </c>
      <c r="BD35" s="42">
        <f t="shared" si="34"/>
        <v>0.52564979480164153</v>
      </c>
      <c r="BE35" s="42">
        <f t="shared" si="35"/>
        <v>0.25106478368078905</v>
      </c>
      <c r="BF35" s="42">
        <f t="shared" si="36"/>
        <v>-9.6040136176312491E-2</v>
      </c>
      <c r="BG35" s="42">
        <f t="shared" si="37"/>
        <v>9.7522299306243801E-2</v>
      </c>
      <c r="BH35" s="42">
        <f t="shared" si="38"/>
        <v>0.39010294383240024</v>
      </c>
      <c r="BI35" s="42">
        <f t="shared" si="39"/>
        <v>-3.7417175522931015E-2</v>
      </c>
      <c r="BJ35" s="42">
        <f t="shared" si="39"/>
        <v>-0.24024834660547983</v>
      </c>
      <c r="BK35" s="42">
        <f t="shared" si="39"/>
        <v>-6.1289749511458519E-2</v>
      </c>
      <c r="BL35" s="42">
        <f t="shared" si="39"/>
        <v>-0.12906888720666163</v>
      </c>
      <c r="BM35" s="42">
        <f t="shared" si="39"/>
        <v>-4.9760973489787051E-2</v>
      </c>
      <c r="BN35" s="42">
        <f t="shared" si="39"/>
        <v>-1.6235993597072947E-2</v>
      </c>
      <c r="BO35" s="42">
        <f t="shared" si="39"/>
        <v>6.9735006973500695E-4</v>
      </c>
      <c r="BP35" s="42">
        <f t="shared" si="39"/>
        <v>-1.1614401858304297E-2</v>
      </c>
    </row>
    <row r="36" spans="2:68" ht="17.100000000000001" customHeight="1" thickBot="1" x14ac:dyDescent="0.25">
      <c r="B36" s="66" t="s">
        <v>56</v>
      </c>
      <c r="C36" s="42">
        <f t="shared" si="21"/>
        <v>4.1322314049586778E-3</v>
      </c>
      <c r="D36" s="42">
        <f t="shared" si="22"/>
        <v>0.9282511210762332</v>
      </c>
      <c r="E36" s="42">
        <f t="shared" si="23"/>
        <v>1.0069605568445477</v>
      </c>
      <c r="F36" s="42">
        <f t="shared" si="24"/>
        <v>1.471774193548387</v>
      </c>
      <c r="G36" s="42">
        <f t="shared" si="25"/>
        <v>2.5637860082304527</v>
      </c>
      <c r="H36" s="42">
        <f t="shared" si="26"/>
        <v>0.67441860465116277</v>
      </c>
      <c r="I36" s="42">
        <f t="shared" si="27"/>
        <v>0.30751445086705204</v>
      </c>
      <c r="J36" s="42">
        <f t="shared" si="28"/>
        <v>-0.26101141924959215</v>
      </c>
      <c r="K36" s="42">
        <f t="shared" si="29"/>
        <v>-0.39722863741339492</v>
      </c>
      <c r="L36" s="42">
        <f t="shared" si="30"/>
        <v>-0.3888888888888889</v>
      </c>
      <c r="M36" s="42">
        <f t="shared" si="30"/>
        <v>-0.28824049513704686</v>
      </c>
      <c r="N36" s="42">
        <f t="shared" si="30"/>
        <v>7.7262693156732896E-3</v>
      </c>
      <c r="O36" s="42">
        <f t="shared" si="31"/>
        <v>6.7049808429118771E-2</v>
      </c>
      <c r="P36" s="42">
        <f t="shared" si="31"/>
        <v>6.363636363636363E-2</v>
      </c>
      <c r="Q36" s="42">
        <f t="shared" si="31"/>
        <v>0.35900621118012421</v>
      </c>
      <c r="R36" s="42">
        <f t="shared" si="31"/>
        <v>0.2968236582694414</v>
      </c>
      <c r="S36" s="42">
        <f t="shared" si="31"/>
        <v>0.33123877917414724</v>
      </c>
      <c r="T36" s="42">
        <f t="shared" si="31"/>
        <v>0.64102564102564108</v>
      </c>
      <c r="U36" s="42">
        <f t="shared" si="31"/>
        <v>0.63254113345521024</v>
      </c>
      <c r="V36" s="42">
        <f t="shared" si="31"/>
        <v>0.11317567567567567</v>
      </c>
      <c r="W36" s="42">
        <f t="shared" si="31"/>
        <v>8.6985839514497634E-2</v>
      </c>
      <c r="X36" s="42">
        <f t="shared" si="31"/>
        <v>-1.3020833333333334E-2</v>
      </c>
      <c r="Y36" s="42">
        <f t="shared" si="31"/>
        <v>-0.30235162374020158</v>
      </c>
      <c r="Z36" s="42">
        <f t="shared" si="31"/>
        <v>-0.10773899848254932</v>
      </c>
      <c r="AA36" s="42">
        <f t="shared" si="31"/>
        <v>-0.34119106699751861</v>
      </c>
      <c r="AB36" s="42">
        <f t="shared" si="31"/>
        <v>-0.33179419525065962</v>
      </c>
      <c r="AC36" s="42">
        <f t="shared" si="53"/>
        <v>-0.3202247191011236</v>
      </c>
      <c r="AD36" s="42">
        <f t="shared" si="32"/>
        <v>-0.22619047619047619</v>
      </c>
      <c r="AE36" s="42">
        <f t="shared" si="32"/>
        <v>-0.18267419962335216</v>
      </c>
      <c r="AF36" s="42">
        <f t="shared" si="32"/>
        <v>-0.22803553800592299</v>
      </c>
      <c r="AG36" s="42">
        <f t="shared" si="40"/>
        <v>-0.23612750885478159</v>
      </c>
      <c r="AH36" s="42">
        <f t="shared" si="41"/>
        <v>-0.17362637362637362</v>
      </c>
      <c r="AI36" s="42">
        <f t="shared" si="42"/>
        <v>-0.17050691244239632</v>
      </c>
      <c r="AJ36" s="42">
        <f t="shared" si="43"/>
        <v>-5.8823529411764705E-2</v>
      </c>
      <c r="AK36" s="42">
        <f t="shared" si="44"/>
        <v>3.8639876352395672E-2</v>
      </c>
      <c r="AL36" s="42">
        <f t="shared" si="45"/>
        <v>4.1223404255319146E-2</v>
      </c>
      <c r="AM36" s="42">
        <f t="shared" si="46"/>
        <v>0.18611111111111112</v>
      </c>
      <c r="AN36" s="42">
        <f t="shared" si="47"/>
        <v>3.2608695652173912E-2</v>
      </c>
      <c r="AO36" s="42">
        <f t="shared" si="48"/>
        <v>0.15327380952380953</v>
      </c>
      <c r="AP36" s="42">
        <f t="shared" si="49"/>
        <v>-5.108556832694764E-2</v>
      </c>
      <c r="AQ36" s="42">
        <f t="shared" si="50"/>
        <v>-6.4402810304449651E-2</v>
      </c>
      <c r="AR36" s="42">
        <f t="shared" si="51"/>
        <v>-4.4736842105263158E-2</v>
      </c>
      <c r="AS36" s="42">
        <f t="shared" si="52"/>
        <v>0.12516129032258064</v>
      </c>
      <c r="AT36" s="42">
        <f t="shared" si="33"/>
        <v>8.8829071332436074E-2</v>
      </c>
      <c r="AU36" s="42">
        <f t="shared" si="33"/>
        <v>0.20275344180225283</v>
      </c>
      <c r="AV36" s="42">
        <f t="shared" si="33"/>
        <v>0.27548209366391185</v>
      </c>
      <c r="AW36" s="42">
        <f t="shared" si="33"/>
        <v>0.17316513761467889</v>
      </c>
      <c r="AX36" s="42">
        <f t="shared" si="33"/>
        <v>0.33868974042027195</v>
      </c>
      <c r="AY36" s="42">
        <f t="shared" si="33"/>
        <v>4.3704474505723206E-2</v>
      </c>
      <c r="AZ36" s="42">
        <f t="shared" si="33"/>
        <v>-0.12203023758099352</v>
      </c>
      <c r="BA36" s="42">
        <f t="shared" si="33"/>
        <v>4.8875855327468231E-3</v>
      </c>
      <c r="BB36" s="42">
        <f t="shared" si="33"/>
        <v>-0.24561403508771928</v>
      </c>
      <c r="BC36" s="42">
        <f t="shared" si="33"/>
        <v>6.0817547357926223E-2</v>
      </c>
      <c r="BD36" s="42">
        <f t="shared" si="34"/>
        <v>0.85083467959073777</v>
      </c>
      <c r="BE36" s="42">
        <f t="shared" si="35"/>
        <v>0.51556590049461737</v>
      </c>
      <c r="BF36" s="42">
        <f t="shared" si="36"/>
        <v>-0.3008254943367249</v>
      </c>
      <c r="BG36" s="42">
        <f t="shared" si="37"/>
        <v>0.18835804503020318</v>
      </c>
      <c r="BH36" s="42">
        <f t="shared" si="38"/>
        <v>0.41474121996303143</v>
      </c>
      <c r="BI36" s="42">
        <f t="shared" si="39"/>
        <v>-9.3581577658010784E-2</v>
      </c>
      <c r="BJ36" s="42">
        <f t="shared" si="39"/>
        <v>-0.30954954954954955</v>
      </c>
      <c r="BK36" s="42">
        <f t="shared" si="39"/>
        <v>-0.20433194154488518</v>
      </c>
      <c r="BL36" s="42">
        <f t="shared" si="39"/>
        <v>-4.5260741226631686E-2</v>
      </c>
      <c r="BM36" s="42">
        <f t="shared" si="39"/>
        <v>7.5918928203366542E-2</v>
      </c>
      <c r="BN36" s="42">
        <f t="shared" si="39"/>
        <v>2.3627075351213282E-2</v>
      </c>
      <c r="BO36" s="42">
        <f t="shared" si="39"/>
        <v>0.24547723019338741</v>
      </c>
      <c r="BP36" s="42">
        <f t="shared" si="39"/>
        <v>-8.3145504633107936E-2</v>
      </c>
    </row>
    <row r="37" spans="2:68" ht="17.100000000000001" customHeight="1" thickBot="1" x14ac:dyDescent="0.25">
      <c r="B37" s="66" t="s">
        <v>29</v>
      </c>
      <c r="C37" s="42">
        <f t="shared" si="21"/>
        <v>0.20306278713629403</v>
      </c>
      <c r="D37" s="42">
        <f t="shared" si="22"/>
        <v>0.40942375039796242</v>
      </c>
      <c r="E37" s="42">
        <f t="shared" si="23"/>
        <v>0.48424594677271338</v>
      </c>
      <c r="F37" s="42">
        <f t="shared" si="24"/>
        <v>0.83697871099445897</v>
      </c>
      <c r="G37" s="42">
        <f t="shared" si="25"/>
        <v>0.7466904276985743</v>
      </c>
      <c r="H37" s="42">
        <f t="shared" si="26"/>
        <v>0.44228597244183421</v>
      </c>
      <c r="I37" s="42">
        <f t="shared" si="27"/>
        <v>0.16323165704863973</v>
      </c>
      <c r="J37" s="42">
        <f t="shared" si="28"/>
        <v>-8.588664867439276E-2</v>
      </c>
      <c r="K37" s="42">
        <f t="shared" si="29"/>
        <v>-0.16644803964436672</v>
      </c>
      <c r="L37" s="42">
        <f t="shared" si="30"/>
        <v>-0.23226311667971808</v>
      </c>
      <c r="M37" s="42">
        <f t="shared" si="30"/>
        <v>-0.111268603827073</v>
      </c>
      <c r="N37" s="42">
        <f t="shared" si="30"/>
        <v>-9.0656477943730468E-2</v>
      </c>
      <c r="O37" s="42">
        <f t="shared" si="31"/>
        <v>-1.2764469312816926E-2</v>
      </c>
      <c r="P37" s="42">
        <f t="shared" si="31"/>
        <v>6.7115463076295387E-2</v>
      </c>
      <c r="Q37" s="42">
        <f t="shared" si="31"/>
        <v>2.7910685805422646E-2</v>
      </c>
      <c r="R37" s="42">
        <f t="shared" si="31"/>
        <v>4.4308632543926661E-2</v>
      </c>
      <c r="S37" s="42">
        <f t="shared" si="31"/>
        <v>4.7821466524973433E-2</v>
      </c>
      <c r="T37" s="42">
        <f t="shared" si="31"/>
        <v>0.28445803861594343</v>
      </c>
      <c r="U37" s="42">
        <f t="shared" si="31"/>
        <v>0.230411171450737</v>
      </c>
      <c r="V37" s="42">
        <f t="shared" si="31"/>
        <v>0.20446232626188734</v>
      </c>
      <c r="W37" s="42">
        <f t="shared" si="31"/>
        <v>0.21602434077079108</v>
      </c>
      <c r="X37" s="42">
        <f t="shared" si="31"/>
        <v>-6.0425658580145855E-2</v>
      </c>
      <c r="Y37" s="42">
        <f t="shared" si="31"/>
        <v>-0.12531525851197983</v>
      </c>
      <c r="Z37" s="42">
        <f t="shared" si="31"/>
        <v>-0.13240206498633464</v>
      </c>
      <c r="AA37" s="42">
        <f t="shared" si="31"/>
        <v>-0.15596330275229359</v>
      </c>
      <c r="AB37" s="42">
        <f t="shared" si="31"/>
        <v>-0.21447806114367179</v>
      </c>
      <c r="AC37" s="42">
        <f t="shared" si="53"/>
        <v>-0.15209947738331231</v>
      </c>
      <c r="AD37" s="42">
        <f t="shared" si="32"/>
        <v>-0.13055652782639132</v>
      </c>
      <c r="AE37" s="42">
        <f t="shared" si="32"/>
        <v>-0.15382081686429513</v>
      </c>
      <c r="AF37" s="42">
        <f t="shared" si="32"/>
        <v>-7.5418431135309535E-2</v>
      </c>
      <c r="AG37" s="42">
        <f t="shared" si="40"/>
        <v>-0.10010626992561106</v>
      </c>
      <c r="AH37" s="42">
        <f t="shared" si="41"/>
        <v>-4.7705314009661832E-2</v>
      </c>
      <c r="AI37" s="42">
        <f t="shared" si="42"/>
        <v>-0.11521992993382639</v>
      </c>
      <c r="AJ37" s="42">
        <f t="shared" si="43"/>
        <v>-2.9443838604143947E-2</v>
      </c>
      <c r="AK37" s="42">
        <f t="shared" si="44"/>
        <v>2.6924893717524798E-2</v>
      </c>
      <c r="AL37" s="42">
        <f t="shared" si="45"/>
        <v>-3.0437539632213063E-2</v>
      </c>
      <c r="AM37" s="42">
        <f t="shared" si="46"/>
        <v>0.10998680158380994</v>
      </c>
      <c r="AN37" s="42">
        <f t="shared" si="47"/>
        <v>2.8089887640449437E-2</v>
      </c>
      <c r="AO37" s="42">
        <f t="shared" si="48"/>
        <v>-6.439742410303588E-3</v>
      </c>
      <c r="AP37" s="42">
        <f t="shared" si="49"/>
        <v>-5.5155875299760189E-2</v>
      </c>
      <c r="AQ37" s="42">
        <f t="shared" si="50"/>
        <v>-1.5854141894569955E-2</v>
      </c>
      <c r="AR37" s="42">
        <f t="shared" si="51"/>
        <v>-1.7267759562841531E-2</v>
      </c>
      <c r="AS37" s="42">
        <f t="shared" si="52"/>
        <v>5.6944444444444443E-2</v>
      </c>
      <c r="AT37" s="42">
        <f t="shared" si="33"/>
        <v>0.137978772496539</v>
      </c>
      <c r="AU37" s="42">
        <f t="shared" si="33"/>
        <v>0.13270237615787353</v>
      </c>
      <c r="AV37" s="42">
        <f t="shared" si="33"/>
        <v>0.15591637010676157</v>
      </c>
      <c r="AW37" s="42">
        <f t="shared" si="33"/>
        <v>0.19732807709154621</v>
      </c>
      <c r="AX37" s="42">
        <f t="shared" si="33"/>
        <v>0.19708029197080293</v>
      </c>
      <c r="AY37" s="42">
        <f t="shared" si="33"/>
        <v>7.0222222222222228E-2</v>
      </c>
      <c r="AZ37" s="42">
        <f t="shared" si="33"/>
        <v>2.2897825668654993E-2</v>
      </c>
      <c r="BA37" s="42">
        <f t="shared" si="33"/>
        <v>0.35302725443570515</v>
      </c>
      <c r="BB37" s="42">
        <f t="shared" si="33"/>
        <v>-4.6409214092140924E-2</v>
      </c>
      <c r="BC37" s="42">
        <f t="shared" si="33"/>
        <v>3.9534883720930232E-2</v>
      </c>
      <c r="BD37" s="42">
        <f t="shared" si="34"/>
        <v>0.48855311355311354</v>
      </c>
      <c r="BE37" s="42">
        <f t="shared" si="35"/>
        <v>0.26361119655490617</v>
      </c>
      <c r="BF37" s="42">
        <f t="shared" si="36"/>
        <v>-0.15315644271340473</v>
      </c>
      <c r="BG37" s="42">
        <f t="shared" si="37"/>
        <v>3.0086714894840223E-2</v>
      </c>
      <c r="BH37" s="42">
        <f t="shared" si="38"/>
        <v>0.18901446444351425</v>
      </c>
      <c r="BI37" s="42">
        <f t="shared" si="39"/>
        <v>-3.1097203207510266E-2</v>
      </c>
      <c r="BJ37" s="42">
        <f t="shared" si="39"/>
        <v>-0.16415018167137665</v>
      </c>
      <c r="BK37" s="42">
        <f t="shared" si="39"/>
        <v>-9.7372488408037097E-2</v>
      </c>
      <c r="BL37" s="42">
        <f t="shared" si="39"/>
        <v>-4.0507277397260275E-2</v>
      </c>
      <c r="BM37" s="42">
        <f t="shared" si="39"/>
        <v>1.9184652278177457E-2</v>
      </c>
      <c r="BN37" s="42">
        <f t="shared" si="39"/>
        <v>3.7482900136798905E-2</v>
      </c>
      <c r="BO37" s="42">
        <f t="shared" si="39"/>
        <v>0.1705168776371308</v>
      </c>
      <c r="BP37" s="42">
        <f t="shared" si="39"/>
        <v>9.7778578831162977E-2</v>
      </c>
    </row>
    <row r="38" spans="2:68" ht="17.100000000000001" customHeight="1" thickBot="1" x14ac:dyDescent="0.25">
      <c r="B38" s="66" t="s">
        <v>55</v>
      </c>
      <c r="C38" s="42">
        <f t="shared" si="21"/>
        <v>0.15368421052631578</v>
      </c>
      <c r="D38" s="42">
        <f t="shared" ref="D38:D46" si="54">+(H15-D15)/D15</f>
        <v>0.29971590909090912</v>
      </c>
      <c r="E38" s="42">
        <f t="shared" si="23"/>
        <v>0.92516629711751663</v>
      </c>
      <c r="F38" s="42">
        <f t="shared" si="24"/>
        <v>1.1524181729360039</v>
      </c>
      <c r="G38" s="42">
        <f t="shared" si="25"/>
        <v>1.4114963503649636</v>
      </c>
      <c r="H38" s="42">
        <f t="shared" si="26"/>
        <v>0.81566484517304194</v>
      </c>
      <c r="I38" s="42">
        <f t="shared" si="27"/>
        <v>0.27469046933486901</v>
      </c>
      <c r="J38" s="42">
        <f t="shared" si="28"/>
        <v>-0.12596459373581481</v>
      </c>
      <c r="K38" s="42">
        <f t="shared" si="29"/>
        <v>-0.25179720015134316</v>
      </c>
      <c r="L38" s="42">
        <f t="shared" si="30"/>
        <v>-0.30357142857142855</v>
      </c>
      <c r="M38" s="42">
        <f t="shared" si="30"/>
        <v>-0.29274903998192908</v>
      </c>
      <c r="N38" s="42">
        <f t="shared" si="30"/>
        <v>-0.18462736951441183</v>
      </c>
      <c r="O38" s="42">
        <f t="shared" si="31"/>
        <v>-0.13754740834386853</v>
      </c>
      <c r="P38" s="42">
        <f t="shared" si="31"/>
        <v>-2.1607605877268798E-2</v>
      </c>
      <c r="Q38" s="42">
        <f t="shared" si="31"/>
        <v>3.9923347173427021E-2</v>
      </c>
      <c r="R38" s="42">
        <f t="shared" si="31"/>
        <v>9.3630573248407636E-2</v>
      </c>
      <c r="S38" s="42">
        <f t="shared" si="31"/>
        <v>0.12606273819994138</v>
      </c>
      <c r="T38" s="42">
        <f t="shared" si="31"/>
        <v>0.2670789163722026</v>
      </c>
      <c r="U38" s="42">
        <f t="shared" si="31"/>
        <v>0.30620393120393119</v>
      </c>
      <c r="V38" s="42">
        <f t="shared" si="31"/>
        <v>0.3130460104834013</v>
      </c>
      <c r="W38" s="42">
        <f t="shared" si="31"/>
        <v>0.32829992189533974</v>
      </c>
      <c r="X38" s="42">
        <f t="shared" si="31"/>
        <v>4.0669300488031607E-2</v>
      </c>
      <c r="Y38" s="42">
        <f t="shared" si="31"/>
        <v>-0.12602868563367034</v>
      </c>
      <c r="Z38" s="42">
        <f t="shared" si="31"/>
        <v>-0.19693945442448438</v>
      </c>
      <c r="AA38" s="42">
        <f t="shared" si="31"/>
        <v>-0.23030184241473931</v>
      </c>
      <c r="AB38" s="42">
        <f t="shared" si="31"/>
        <v>-0.28561857972309068</v>
      </c>
      <c r="AC38" s="42">
        <f t="shared" si="53"/>
        <v>-0.2464352972827549</v>
      </c>
      <c r="AD38" s="42">
        <f t="shared" si="32"/>
        <v>-0.2176194421430544</v>
      </c>
      <c r="AE38" s="42">
        <f t="shared" si="32"/>
        <v>-0.22765469824293355</v>
      </c>
      <c r="AF38" s="42">
        <f t="shared" si="32"/>
        <v>-0.18286964676461395</v>
      </c>
      <c r="AG38" s="42">
        <f t="shared" si="40"/>
        <v>-0.1017493752231346</v>
      </c>
      <c r="AH38" s="42">
        <f t="shared" si="41"/>
        <v>-2.8944581715495941E-2</v>
      </c>
      <c r="AI38" s="42">
        <f t="shared" si="42"/>
        <v>-9.0999010880316519E-2</v>
      </c>
      <c r="AJ38" s="42">
        <f t="shared" si="43"/>
        <v>9.6786534047436881E-2</v>
      </c>
      <c r="AK38" s="42">
        <f t="shared" si="44"/>
        <v>-5.9220985691573927E-2</v>
      </c>
      <c r="AL38" s="42">
        <f t="shared" si="45"/>
        <v>-8.4332969829153032E-2</v>
      </c>
      <c r="AM38" s="42">
        <f t="shared" si="46"/>
        <v>-1.2332245194051506E-2</v>
      </c>
      <c r="AN38" s="42">
        <f t="shared" si="47"/>
        <v>-2.0230205790024415E-2</v>
      </c>
      <c r="AO38" s="42">
        <f t="shared" si="48"/>
        <v>0.30629488804393745</v>
      </c>
      <c r="AP38" s="42">
        <f t="shared" si="49"/>
        <v>0.32552600238189761</v>
      </c>
      <c r="AQ38" s="42">
        <f t="shared" si="50"/>
        <v>0.34961439588688947</v>
      </c>
      <c r="AR38" s="42">
        <f t="shared" si="51"/>
        <v>3.2395870416518334E-2</v>
      </c>
      <c r="AS38" s="42">
        <f t="shared" si="52"/>
        <v>1.7464424320827943E-2</v>
      </c>
      <c r="AT38" s="42">
        <f t="shared" si="33"/>
        <v>-9.3441150044923635E-2</v>
      </c>
      <c r="AU38" s="42">
        <f t="shared" si="33"/>
        <v>-0.21006802721088436</v>
      </c>
      <c r="AV38" s="42">
        <f t="shared" si="33"/>
        <v>4.6896551724137932E-2</v>
      </c>
      <c r="AW38" s="42">
        <f t="shared" si="33"/>
        <v>0.128099173553719</v>
      </c>
      <c r="AX38" s="42">
        <f t="shared" si="33"/>
        <v>0.31119920713577798</v>
      </c>
      <c r="AY38" s="42">
        <f t="shared" si="33"/>
        <v>0.2635204960385808</v>
      </c>
      <c r="AZ38" s="42">
        <f t="shared" si="33"/>
        <v>7.8063241106719361E-2</v>
      </c>
      <c r="BA38" s="42">
        <f t="shared" si="33"/>
        <v>0.2504930966469428</v>
      </c>
      <c r="BB38" s="42">
        <f t="shared" si="33"/>
        <v>-0.15243134290753338</v>
      </c>
      <c r="BC38" s="42">
        <f t="shared" si="33"/>
        <v>0.11886586695747001</v>
      </c>
      <c r="BD38" s="42">
        <f t="shared" si="34"/>
        <v>0.62991224723388017</v>
      </c>
      <c r="BE38" s="42">
        <f t="shared" si="35"/>
        <v>0.44725343320848937</v>
      </c>
      <c r="BF38" s="42">
        <f t="shared" si="36"/>
        <v>-0.2615376320897132</v>
      </c>
      <c r="BG38" s="42">
        <f t="shared" si="37"/>
        <v>-1.4601737606775207E-2</v>
      </c>
      <c r="BH38" s="42">
        <f t="shared" si="38"/>
        <v>0.252574646217678</v>
      </c>
      <c r="BI38" s="42">
        <f t="shared" si="39"/>
        <v>7.098071690524074E-4</v>
      </c>
      <c r="BJ38" s="42">
        <f t="shared" si="39"/>
        <v>-0.24577373211963588</v>
      </c>
      <c r="BK38" s="42">
        <f t="shared" si="39"/>
        <v>-0.14467084639498431</v>
      </c>
      <c r="BL38" s="42">
        <f t="shared" si="39"/>
        <v>-3.7016675829210186E-2</v>
      </c>
      <c r="BM38" s="42">
        <f t="shared" si="39"/>
        <v>0.13824928639391057</v>
      </c>
      <c r="BN38" s="42">
        <f t="shared" si="39"/>
        <v>6.5618991891665965E-2</v>
      </c>
      <c r="BO38" s="42">
        <f t="shared" si="39"/>
        <v>5.5616567304675242E-2</v>
      </c>
      <c r="BP38" s="42">
        <f t="shared" si="39"/>
        <v>9.5563647172475286E-2</v>
      </c>
    </row>
    <row r="39" spans="2:68" ht="17.100000000000001" customHeight="1" thickBot="1" x14ac:dyDescent="0.25">
      <c r="B39" s="66" t="s">
        <v>24</v>
      </c>
      <c r="C39" s="42">
        <f t="shared" si="21"/>
        <v>-0.20909090909090908</v>
      </c>
      <c r="D39" s="42">
        <f t="shared" si="54"/>
        <v>0.66666666666666663</v>
      </c>
      <c r="E39" s="42">
        <f t="shared" si="23"/>
        <v>0.36529680365296802</v>
      </c>
      <c r="F39" s="42">
        <f t="shared" si="24"/>
        <v>1.6135458167330676</v>
      </c>
      <c r="G39" s="42">
        <f t="shared" si="25"/>
        <v>2.3563218390804597</v>
      </c>
      <c r="H39" s="42">
        <f t="shared" si="26"/>
        <v>0.48888888888888887</v>
      </c>
      <c r="I39" s="42">
        <f t="shared" si="27"/>
        <v>0.35451505016722407</v>
      </c>
      <c r="J39" s="42">
        <f t="shared" si="28"/>
        <v>-0.2423780487804878</v>
      </c>
      <c r="K39" s="42">
        <f t="shared" si="29"/>
        <v>-0.23801369863013699</v>
      </c>
      <c r="L39" s="42">
        <f t="shared" si="30"/>
        <v>-0.11727078891257996</v>
      </c>
      <c r="M39" s="42">
        <f t="shared" si="30"/>
        <v>-0.16790123456790124</v>
      </c>
      <c r="N39" s="42">
        <f t="shared" si="30"/>
        <v>-0.3903420523138833</v>
      </c>
      <c r="O39" s="42">
        <f t="shared" si="31"/>
        <v>-0.10786516853932585</v>
      </c>
      <c r="P39" s="42">
        <f t="shared" si="31"/>
        <v>-0.17632850241545894</v>
      </c>
      <c r="Q39" s="42">
        <f t="shared" si="31"/>
        <v>9.7922848664688422E-2</v>
      </c>
      <c r="R39" s="42">
        <f t="shared" si="31"/>
        <v>0.33003300330033003</v>
      </c>
      <c r="S39" s="42">
        <f t="shared" si="31"/>
        <v>0.72544080604534</v>
      </c>
      <c r="T39" s="42">
        <f t="shared" si="31"/>
        <v>0.55718475073313778</v>
      </c>
      <c r="U39" s="42">
        <f t="shared" si="31"/>
        <v>0.9513513513513514</v>
      </c>
      <c r="V39" s="42">
        <f t="shared" si="31"/>
        <v>0.60297766749379655</v>
      </c>
      <c r="W39" s="42">
        <f t="shared" si="31"/>
        <v>-6.7153284671532851E-2</v>
      </c>
      <c r="X39" s="42">
        <f t="shared" si="31"/>
        <v>2.6365348399246705E-2</v>
      </c>
      <c r="Y39" s="42">
        <f t="shared" si="31"/>
        <v>-0.42105263157894735</v>
      </c>
      <c r="Z39" s="42">
        <f t="shared" si="31"/>
        <v>-0.17027863777089783</v>
      </c>
      <c r="AA39" s="42">
        <f t="shared" si="31"/>
        <v>-0.215962441314554</v>
      </c>
      <c r="AB39" s="42">
        <f t="shared" si="31"/>
        <v>-0.21651376146788992</v>
      </c>
      <c r="AC39" s="42">
        <f t="shared" si="53"/>
        <v>-0.21052631578947367</v>
      </c>
      <c r="AD39" s="42">
        <f t="shared" si="32"/>
        <v>-0.31529850746268656</v>
      </c>
      <c r="AE39" s="42">
        <f t="shared" si="32"/>
        <v>-0.25149700598802394</v>
      </c>
      <c r="AF39" s="42">
        <f t="shared" si="32"/>
        <v>-0.24824355971896955</v>
      </c>
      <c r="AG39" s="42">
        <f t="shared" si="40"/>
        <v>0.16666666666666666</v>
      </c>
      <c r="AH39" s="42">
        <f t="shared" si="41"/>
        <v>-0.11171662125340599</v>
      </c>
      <c r="AI39" s="42">
        <f t="shared" si="42"/>
        <v>-4.5333333333333337E-2</v>
      </c>
      <c r="AJ39" s="42">
        <f t="shared" si="43"/>
        <v>9.0342679127725853E-2</v>
      </c>
      <c r="AK39" s="42">
        <f t="shared" si="44"/>
        <v>-0.15324675324675324</v>
      </c>
      <c r="AL39" s="42">
        <f t="shared" si="45"/>
        <v>9.5092024539877307E-2</v>
      </c>
      <c r="AM39" s="42">
        <f t="shared" si="46"/>
        <v>-8.1005586592178769E-2</v>
      </c>
      <c r="AN39" s="42">
        <f t="shared" si="47"/>
        <v>2.5714285714285714E-2</v>
      </c>
      <c r="AO39" s="42">
        <f t="shared" si="48"/>
        <v>1.5337423312883436E-2</v>
      </c>
      <c r="AP39" s="42">
        <f t="shared" si="49"/>
        <v>0.17366946778711484</v>
      </c>
      <c r="AQ39" s="42">
        <f t="shared" si="50"/>
        <v>0.23100303951367782</v>
      </c>
      <c r="AR39" s="42">
        <f t="shared" si="51"/>
        <v>1.6713091922005572E-2</v>
      </c>
      <c r="AS39" s="42">
        <f t="shared" si="52"/>
        <v>-9.0634441087613288E-2</v>
      </c>
      <c r="AT39" s="42">
        <f t="shared" si="33"/>
        <v>4.5346062052505964E-2</v>
      </c>
      <c r="AU39" s="42">
        <f t="shared" si="33"/>
        <v>-0.1037037037037037</v>
      </c>
      <c r="AV39" s="42">
        <f t="shared" si="33"/>
        <v>-0.13424657534246576</v>
      </c>
      <c r="AW39" s="42">
        <f t="shared" si="33"/>
        <v>0.5415282392026578</v>
      </c>
      <c r="AX39" s="42">
        <f t="shared" si="33"/>
        <v>-6.1643835616438353E-2</v>
      </c>
      <c r="AY39" s="42">
        <f t="shared" si="33"/>
        <v>0.25895316804407714</v>
      </c>
      <c r="AZ39" s="42">
        <f t="shared" si="33"/>
        <v>-0.27215189873417722</v>
      </c>
      <c r="BA39" s="42">
        <f t="shared" si="33"/>
        <v>9.9137931034482762E-2</v>
      </c>
      <c r="BB39" s="42">
        <f t="shared" si="33"/>
        <v>-4.8661800486618008E-2</v>
      </c>
      <c r="BC39" s="42">
        <f t="shared" si="33"/>
        <v>-1.9693654266958426E-2</v>
      </c>
      <c r="BD39" s="42">
        <f t="shared" si="34"/>
        <v>0.64277588168373156</v>
      </c>
      <c r="BE39" s="42">
        <f t="shared" si="35"/>
        <v>0.35387811634349031</v>
      </c>
      <c r="BF39" s="42">
        <f t="shared" si="36"/>
        <v>-0.23324808184143223</v>
      </c>
      <c r="BG39" s="42">
        <f t="shared" si="37"/>
        <v>8.0053368912608412E-3</v>
      </c>
      <c r="BH39" s="42">
        <f t="shared" si="38"/>
        <v>0.71012574454003974</v>
      </c>
      <c r="BI39" s="42">
        <f t="shared" si="39"/>
        <v>-0.17260061919504643</v>
      </c>
      <c r="BJ39" s="42">
        <f t="shared" si="39"/>
        <v>-0.23994387277829748</v>
      </c>
      <c r="BK39" s="42">
        <f t="shared" si="39"/>
        <v>-0.13415384615384615</v>
      </c>
      <c r="BL39" s="42">
        <f t="shared" si="39"/>
        <v>-1.1371712864250177E-2</v>
      </c>
      <c r="BM39" s="42">
        <f t="shared" si="39"/>
        <v>3.3788641265276781E-2</v>
      </c>
      <c r="BN39" s="42">
        <f t="shared" si="39"/>
        <v>4.9374130737134911E-2</v>
      </c>
      <c r="BO39" s="42">
        <f t="shared" si="39"/>
        <v>2.982107355864811E-2</v>
      </c>
      <c r="BP39" s="42">
        <f t="shared" si="39"/>
        <v>2.1879021879021878E-2</v>
      </c>
    </row>
    <row r="40" spans="2:68" ht="17.100000000000001" customHeight="1" thickBot="1" x14ac:dyDescent="0.25">
      <c r="B40" s="66" t="s">
        <v>10</v>
      </c>
      <c r="C40" s="42">
        <f t="shared" si="21"/>
        <v>0.14223669923995658</v>
      </c>
      <c r="D40" s="42">
        <f t="shared" si="54"/>
        <v>0.59713945172824789</v>
      </c>
      <c r="E40" s="42">
        <f t="shared" si="23"/>
        <v>0.71589310829817154</v>
      </c>
      <c r="F40" s="42">
        <f t="shared" si="24"/>
        <v>0.83469150174621654</v>
      </c>
      <c r="G40" s="42">
        <f t="shared" si="25"/>
        <v>0.73859315589353614</v>
      </c>
      <c r="H40" s="42">
        <f t="shared" si="26"/>
        <v>0.32835820895522388</v>
      </c>
      <c r="I40" s="42">
        <f t="shared" si="27"/>
        <v>0.30573770491803276</v>
      </c>
      <c r="J40" s="42">
        <f t="shared" si="28"/>
        <v>1.3959390862944163E-2</v>
      </c>
      <c r="K40" s="42">
        <f t="shared" si="29"/>
        <v>4.2099507927829412E-2</v>
      </c>
      <c r="L40" s="42">
        <f t="shared" si="30"/>
        <v>-5.0561797752808987E-2</v>
      </c>
      <c r="M40" s="42">
        <f t="shared" si="30"/>
        <v>-2.5737602008788451E-2</v>
      </c>
      <c r="N40" s="42">
        <f t="shared" si="30"/>
        <v>-7.8222778473091364E-2</v>
      </c>
      <c r="O40" s="42">
        <f t="shared" si="31"/>
        <v>-8.9192025183630636E-3</v>
      </c>
      <c r="P40" s="42">
        <f t="shared" si="31"/>
        <v>0.15976331360946747</v>
      </c>
      <c r="Q40" s="42">
        <f t="shared" si="31"/>
        <v>0.17912371134020619</v>
      </c>
      <c r="R40" s="42">
        <f t="shared" si="31"/>
        <v>0.39171758316361166</v>
      </c>
      <c r="S40" s="42">
        <f t="shared" si="31"/>
        <v>0.13816834303864478</v>
      </c>
      <c r="T40" s="42">
        <f t="shared" si="31"/>
        <v>5.8163265306122446E-2</v>
      </c>
      <c r="U40" s="42">
        <f t="shared" si="31"/>
        <v>0.29726775956284152</v>
      </c>
      <c r="V40" s="42">
        <f t="shared" si="31"/>
        <v>3.073170731707317E-2</v>
      </c>
      <c r="W40" s="42">
        <f t="shared" si="31"/>
        <v>8.2790697674418601E-2</v>
      </c>
      <c r="X40" s="42">
        <f t="shared" si="31"/>
        <v>7.5699132111861134E-2</v>
      </c>
      <c r="Y40" s="42">
        <f t="shared" si="31"/>
        <v>-0.21229991575400167</v>
      </c>
      <c r="Z40" s="42">
        <f t="shared" si="31"/>
        <v>-0.22953147184098438</v>
      </c>
      <c r="AA40" s="42">
        <f t="shared" si="31"/>
        <v>-0.16280068728522337</v>
      </c>
      <c r="AB40" s="42">
        <f t="shared" si="31"/>
        <v>-0.13581353653070372</v>
      </c>
      <c r="AC40" s="42">
        <f t="shared" si="53"/>
        <v>-0.11122994652406418</v>
      </c>
      <c r="AD40" s="42">
        <f t="shared" si="32"/>
        <v>-6.0196560196560195E-2</v>
      </c>
      <c r="AE40" s="42">
        <f t="shared" si="32"/>
        <v>-0.18163160595177014</v>
      </c>
      <c r="AF40" s="42">
        <f t="shared" si="32"/>
        <v>-0.21109958506224066</v>
      </c>
      <c r="AG40" s="42">
        <f t="shared" si="40"/>
        <v>-0.19795427196149218</v>
      </c>
      <c r="AH40" s="42">
        <f t="shared" si="41"/>
        <v>-0.16405228758169935</v>
      </c>
      <c r="AI40" s="42">
        <f t="shared" si="42"/>
        <v>-0.10721003134796238</v>
      </c>
      <c r="AJ40" s="42">
        <f t="shared" si="43"/>
        <v>-9.6646942800788949E-2</v>
      </c>
      <c r="AK40" s="42">
        <f t="shared" si="44"/>
        <v>-0.15603900975243812</v>
      </c>
      <c r="AL40" s="42">
        <f t="shared" si="45"/>
        <v>-4.7693510555121187E-2</v>
      </c>
      <c r="AM40" s="42">
        <f t="shared" si="46"/>
        <v>-4.002808988764045E-2</v>
      </c>
      <c r="AN40" s="42">
        <f t="shared" si="47"/>
        <v>4.2212518195050945E-2</v>
      </c>
      <c r="AO40" s="42">
        <f t="shared" si="48"/>
        <v>0.27733333333333332</v>
      </c>
      <c r="AP40" s="42">
        <f t="shared" si="49"/>
        <v>5.0082101806239739E-2</v>
      </c>
      <c r="AQ40" s="42">
        <f t="shared" si="50"/>
        <v>-0.12728602779809803</v>
      </c>
      <c r="AR40" s="42">
        <f t="shared" si="51"/>
        <v>-1.8156424581005588E-2</v>
      </c>
      <c r="AS40" s="42">
        <f t="shared" si="52"/>
        <v>-0.1440501043841336</v>
      </c>
      <c r="AT40" s="42">
        <f t="shared" si="33"/>
        <v>-2.9710711493354185E-2</v>
      </c>
      <c r="AU40" s="42">
        <f t="shared" si="33"/>
        <v>0.20955574182732606</v>
      </c>
      <c r="AV40" s="42">
        <f t="shared" si="33"/>
        <v>-3.9829302987197723E-2</v>
      </c>
      <c r="AW40" s="42">
        <f t="shared" si="33"/>
        <v>0.17723577235772359</v>
      </c>
      <c r="AX40" s="42">
        <f t="shared" si="33"/>
        <v>0.11764705882352941</v>
      </c>
      <c r="AY40" s="42">
        <f t="shared" si="33"/>
        <v>-3.3957033957033957E-2</v>
      </c>
      <c r="AZ40" s="42">
        <f t="shared" si="33"/>
        <v>-7.0370370370370375E-2</v>
      </c>
      <c r="BA40" s="42">
        <f t="shared" si="33"/>
        <v>0.17817679558011049</v>
      </c>
      <c r="BB40" s="42">
        <f t="shared" si="33"/>
        <v>-0.20259552992069213</v>
      </c>
      <c r="BC40" s="42">
        <f t="shared" si="33"/>
        <v>-1.0760401721664276E-2</v>
      </c>
      <c r="BD40" s="42">
        <f t="shared" si="34"/>
        <v>0.557957957957958</v>
      </c>
      <c r="BE40" s="42">
        <f t="shared" si="35"/>
        <v>0.31071703932151118</v>
      </c>
      <c r="BF40" s="42">
        <f t="shared" si="36"/>
        <v>-2.6323529411764707E-2</v>
      </c>
      <c r="BG40" s="42">
        <f t="shared" si="37"/>
        <v>0.16734632230780849</v>
      </c>
      <c r="BH40" s="42">
        <f t="shared" si="38"/>
        <v>0.12705395264587915</v>
      </c>
      <c r="BI40" s="42">
        <f t="shared" si="39"/>
        <v>-7.5077488233268277E-2</v>
      </c>
      <c r="BJ40" s="42">
        <f t="shared" si="39"/>
        <v>-0.12262628770013653</v>
      </c>
      <c r="BK40" s="42">
        <f t="shared" si="39"/>
        <v>-0.18970151365115293</v>
      </c>
      <c r="BL40" s="42">
        <f t="shared" si="39"/>
        <v>-0.1024790502793296</v>
      </c>
      <c r="BM40" s="42">
        <f t="shared" si="39"/>
        <v>7.2748492511184593E-2</v>
      </c>
      <c r="BN40" s="42">
        <f t="shared" si="39"/>
        <v>-8.0689029918404348E-2</v>
      </c>
      <c r="BO40" s="42">
        <f t="shared" si="39"/>
        <v>0.11005917159763313</v>
      </c>
      <c r="BP40" s="42">
        <f t="shared" si="39"/>
        <v>-2.9673063255152808E-2</v>
      </c>
    </row>
    <row r="41" spans="2:68" ht="17.100000000000001" customHeight="1" thickBot="1" x14ac:dyDescent="0.25">
      <c r="B41" s="66" t="s">
        <v>297</v>
      </c>
      <c r="C41" s="42">
        <f t="shared" si="21"/>
        <v>-5.5798004987531173E-2</v>
      </c>
      <c r="D41" s="42">
        <f t="shared" si="54"/>
        <v>0.45243128964059198</v>
      </c>
      <c r="E41" s="42">
        <f t="shared" ref="E41:E46" si="55">+(I18-E18)/E18</f>
        <v>0.54352107128790861</v>
      </c>
      <c r="F41" s="42">
        <f t="shared" ref="F41:L44" si="56">+(J18-F18)/F18</f>
        <v>0.87620516775935209</v>
      </c>
      <c r="G41" s="42">
        <f t="shared" si="56"/>
        <v>0.93760316936282606</v>
      </c>
      <c r="H41" s="42">
        <f t="shared" si="56"/>
        <v>0.56128093158660841</v>
      </c>
      <c r="I41" s="42">
        <f t="shared" si="56"/>
        <v>0.36386833375861188</v>
      </c>
      <c r="J41" s="42">
        <f t="shared" si="56"/>
        <v>-4.7276464542651594E-2</v>
      </c>
      <c r="K41" s="42">
        <f t="shared" si="56"/>
        <v>-0.21127960470267507</v>
      </c>
      <c r="L41" s="42">
        <f t="shared" si="56"/>
        <v>-0.14450867052023122</v>
      </c>
      <c r="M41" s="42">
        <f t="shared" si="30"/>
        <v>-0.16613657623947614</v>
      </c>
      <c r="N41" s="42">
        <f t="shared" si="30"/>
        <v>-8.3710895361380794E-2</v>
      </c>
      <c r="O41" s="42">
        <f t="shared" si="31"/>
        <v>8.0578958738388426E-2</v>
      </c>
      <c r="P41" s="42">
        <f t="shared" si="31"/>
        <v>1.0462074978204011E-2</v>
      </c>
      <c r="Q41" s="42">
        <f t="shared" si="31"/>
        <v>3.6122952658739063E-2</v>
      </c>
      <c r="R41" s="42">
        <f t="shared" si="31"/>
        <v>0.10948905109489052</v>
      </c>
      <c r="S41" s="42">
        <f t="shared" si="31"/>
        <v>5.8776489404238304E-2</v>
      </c>
      <c r="T41" s="42">
        <f t="shared" si="31"/>
        <v>0.30414150129421913</v>
      </c>
      <c r="U41" s="42">
        <f t="shared" si="31"/>
        <v>0.42442615851017756</v>
      </c>
      <c r="V41" s="42">
        <f t="shared" si="31"/>
        <v>0.30984719864176569</v>
      </c>
      <c r="W41" s="42">
        <f t="shared" si="31"/>
        <v>0.49811178247734139</v>
      </c>
      <c r="X41" s="42">
        <f t="shared" si="31"/>
        <v>0.23470062851472048</v>
      </c>
      <c r="Y41" s="42">
        <f t="shared" si="31"/>
        <v>-4.4694435998783824E-2</v>
      </c>
      <c r="Z41" s="42">
        <f t="shared" si="31"/>
        <v>-0.13593648736228128</v>
      </c>
      <c r="AA41" s="42">
        <f t="shared" si="31"/>
        <v>-0.20897403579531132</v>
      </c>
      <c r="AB41" s="42">
        <f t="shared" si="31"/>
        <v>-0.27448091091761556</v>
      </c>
      <c r="AC41" s="42">
        <f t="shared" si="53"/>
        <v>-0.12428389560789306</v>
      </c>
      <c r="AD41" s="42">
        <f t="shared" si="32"/>
        <v>-5.1940746296643539E-2</v>
      </c>
      <c r="AE41" s="42">
        <f t="shared" si="32"/>
        <v>-0.15615041427660931</v>
      </c>
      <c r="AF41" s="42">
        <f t="shared" si="32"/>
        <v>-8.6410635155096005E-2</v>
      </c>
      <c r="AG41" s="42">
        <f t="shared" si="40"/>
        <v>-9.7946574595675087E-2</v>
      </c>
      <c r="AH41" s="42">
        <f t="shared" si="41"/>
        <v>-0.16693037974683544</v>
      </c>
      <c r="AI41" s="42">
        <f t="shared" si="42"/>
        <v>-0.1652190332326284</v>
      </c>
      <c r="AJ41" s="42">
        <f t="shared" si="43"/>
        <v>-4.0420371867421178E-4</v>
      </c>
      <c r="AK41" s="42">
        <f t="shared" si="44"/>
        <v>-4.4117647058823532E-2</v>
      </c>
      <c r="AL41" s="42">
        <f t="shared" si="45"/>
        <v>0.14909781576448244</v>
      </c>
      <c r="AM41" s="42">
        <f t="shared" si="46"/>
        <v>0.24564578149739877</v>
      </c>
      <c r="AN41" s="42">
        <f t="shared" si="47"/>
        <v>5.5600485240598463E-2</v>
      </c>
      <c r="AO41" s="42">
        <f t="shared" si="48"/>
        <v>9.6944151738672282E-2</v>
      </c>
      <c r="AP41" s="42">
        <f t="shared" si="49"/>
        <v>-4.566115702479339E-2</v>
      </c>
      <c r="AQ41" s="42">
        <f t="shared" si="50"/>
        <v>-7.6266569820228794E-2</v>
      </c>
      <c r="AR41" s="42">
        <f t="shared" si="51"/>
        <v>-8.5998850794866882E-2</v>
      </c>
      <c r="AS41" s="42">
        <f t="shared" si="52"/>
        <v>1.8059558117195004E-2</v>
      </c>
      <c r="AT41" s="42">
        <f t="shared" si="33"/>
        <v>7.4907988742151987E-2</v>
      </c>
      <c r="AU41" s="42">
        <f t="shared" si="33"/>
        <v>0.12915274228425397</v>
      </c>
      <c r="AV41" s="42">
        <f t="shared" si="33"/>
        <v>8.3822296730930432E-2</v>
      </c>
      <c r="AW41" s="42">
        <f t="shared" si="33"/>
        <v>0.10492545763351575</v>
      </c>
      <c r="AX41" s="42">
        <f t="shared" si="33"/>
        <v>9.8288016112789534E-2</v>
      </c>
      <c r="AY41" s="42">
        <f t="shared" si="33"/>
        <v>-6.267409470752089E-3</v>
      </c>
      <c r="AZ41" s="42">
        <f t="shared" si="33"/>
        <v>0.15661252900232017</v>
      </c>
      <c r="BA41" s="42">
        <f t="shared" si="33"/>
        <v>0.71716481639624252</v>
      </c>
      <c r="BB41" s="42">
        <f t="shared" si="33"/>
        <v>6.4184852374839535E-2</v>
      </c>
      <c r="BC41" s="42">
        <f t="shared" si="33"/>
        <v>0.28819201121233357</v>
      </c>
      <c r="BD41" s="42">
        <f t="shared" si="34"/>
        <v>0.42438113031293789</v>
      </c>
      <c r="BE41" s="42">
        <f t="shared" si="35"/>
        <v>0.39113326337880377</v>
      </c>
      <c r="BF41" s="42">
        <f t="shared" si="36"/>
        <v>-0.15514802941731096</v>
      </c>
      <c r="BG41" s="42">
        <f t="shared" si="37"/>
        <v>5.8423079069248367E-2</v>
      </c>
      <c r="BH41" s="42">
        <f t="shared" si="38"/>
        <v>0.27013918177983975</v>
      </c>
      <c r="BI41" s="42">
        <f t="shared" si="39"/>
        <v>0.12136808899219657</v>
      </c>
      <c r="BJ41" s="42">
        <f t="shared" si="39"/>
        <v>-0.17637696180041457</v>
      </c>
      <c r="BK41" s="42">
        <f t="shared" si="39"/>
        <v>-0.12723023684328794</v>
      </c>
      <c r="BL41" s="42">
        <f t="shared" si="39"/>
        <v>-2.4098867147270855E-2</v>
      </c>
      <c r="BM41" s="42">
        <f t="shared" si="39"/>
        <v>8.4423807513718863E-2</v>
      </c>
      <c r="BN41" s="42">
        <f t="shared" si="39"/>
        <v>-2.0873880887504866E-2</v>
      </c>
      <c r="BO41" s="42">
        <f t="shared" si="39"/>
        <v>0.10440789146747503</v>
      </c>
      <c r="BP41" s="42">
        <f t="shared" si="39"/>
        <v>0.23951583873290136</v>
      </c>
    </row>
    <row r="42" spans="2:68" ht="17.100000000000001" customHeight="1" thickBot="1" x14ac:dyDescent="0.25">
      <c r="B42" s="66" t="s">
        <v>298</v>
      </c>
      <c r="C42" s="42">
        <f t="shared" si="21"/>
        <v>2.564102564102564E-2</v>
      </c>
      <c r="D42" s="42">
        <f t="shared" si="54"/>
        <v>1.6193029490616622</v>
      </c>
      <c r="E42" s="42">
        <f t="shared" si="55"/>
        <v>1.2541133455210238</v>
      </c>
      <c r="F42" s="42">
        <f t="shared" si="56"/>
        <v>1.631911532385466</v>
      </c>
      <c r="G42" s="42">
        <f t="shared" si="56"/>
        <v>2.2625000000000002</v>
      </c>
      <c r="H42" s="42">
        <f t="shared" si="56"/>
        <v>1.3715455475946776</v>
      </c>
      <c r="I42" s="42">
        <f t="shared" si="56"/>
        <v>-3.2441200324412004E-3</v>
      </c>
      <c r="J42" s="42">
        <f t="shared" si="56"/>
        <v>-0.19447779111644659</v>
      </c>
      <c r="K42" s="42">
        <f t="shared" si="56"/>
        <v>-0.23563218390804597</v>
      </c>
      <c r="L42" s="42">
        <f t="shared" si="56"/>
        <v>-0.58955545964609413</v>
      </c>
      <c r="M42" s="42">
        <f t="shared" si="30"/>
        <v>-0.29454841334418225</v>
      </c>
      <c r="N42" s="42">
        <f t="shared" si="30"/>
        <v>-0.38226527570789864</v>
      </c>
      <c r="O42" s="42">
        <f t="shared" si="31"/>
        <v>-0.17460317460317459</v>
      </c>
      <c r="P42" s="42">
        <f t="shared" si="31"/>
        <v>3.1545741324921134E-2</v>
      </c>
      <c r="Q42" s="42">
        <f t="shared" si="31"/>
        <v>-3.1141868512110725E-2</v>
      </c>
      <c r="R42" s="42">
        <f t="shared" si="31"/>
        <v>0.21471652593486129</v>
      </c>
      <c r="S42" s="42">
        <f t="shared" si="31"/>
        <v>9.7165991902834009E-2</v>
      </c>
      <c r="T42" s="42">
        <f t="shared" si="31"/>
        <v>8.766564729867482E-2</v>
      </c>
      <c r="U42" s="42">
        <f t="shared" si="31"/>
        <v>9.0476190476190474E-2</v>
      </c>
      <c r="V42" s="42">
        <f t="shared" si="31"/>
        <v>0.43992055610724923</v>
      </c>
      <c r="W42" s="42">
        <f t="shared" si="31"/>
        <v>-0.24630996309963099</v>
      </c>
      <c r="X42" s="42">
        <f t="shared" si="31"/>
        <v>3.4676663542642927E-2</v>
      </c>
      <c r="Y42" s="42">
        <f t="shared" si="31"/>
        <v>1.7467248908296942E-2</v>
      </c>
      <c r="Z42" s="42">
        <f t="shared" si="31"/>
        <v>-0.17793103448275863</v>
      </c>
      <c r="AA42" s="42">
        <f t="shared" si="31"/>
        <v>-5.5079559363525092E-2</v>
      </c>
      <c r="AB42" s="42">
        <f t="shared" si="31"/>
        <v>-0.24365942028985507</v>
      </c>
      <c r="AC42" s="42">
        <f t="shared" si="53"/>
        <v>-0.17060085836909872</v>
      </c>
      <c r="AD42" s="42">
        <f t="shared" si="32"/>
        <v>-0.35654362416107382</v>
      </c>
      <c r="AE42" s="42">
        <f t="shared" si="32"/>
        <v>6.0880829015544043E-2</v>
      </c>
      <c r="AF42" s="42">
        <f t="shared" si="32"/>
        <v>-6.706586826347305E-2</v>
      </c>
      <c r="AG42" s="42">
        <f t="shared" si="40"/>
        <v>-7.8913324708926258E-2</v>
      </c>
      <c r="AH42" s="42">
        <f t="shared" si="41"/>
        <v>-8.8657105606258155E-2</v>
      </c>
      <c r="AI42" s="42">
        <f t="shared" si="42"/>
        <v>-0.25152625152625152</v>
      </c>
      <c r="AJ42" s="42">
        <f t="shared" si="43"/>
        <v>-3.8510911424903725E-2</v>
      </c>
      <c r="AK42" s="42">
        <f t="shared" si="44"/>
        <v>8.2865168539325837E-2</v>
      </c>
      <c r="AL42" s="42">
        <f t="shared" si="45"/>
        <v>0.20028612303290416</v>
      </c>
      <c r="AM42" s="42">
        <f t="shared" si="46"/>
        <v>0.30505709624796085</v>
      </c>
      <c r="AN42" s="42">
        <f t="shared" si="47"/>
        <v>0.30974632843791722</v>
      </c>
      <c r="AO42" s="42">
        <f t="shared" si="48"/>
        <v>-0.11932555123216602</v>
      </c>
      <c r="AP42" s="42">
        <f t="shared" si="49"/>
        <v>-0.10727056019070322</v>
      </c>
      <c r="AQ42" s="42">
        <f t="shared" si="50"/>
        <v>0.01</v>
      </c>
      <c r="AR42" s="42">
        <f t="shared" si="51"/>
        <v>-0.12945973496432212</v>
      </c>
      <c r="AS42" s="42">
        <f t="shared" si="52"/>
        <v>5.7437407952871868E-2</v>
      </c>
      <c r="AT42" s="42">
        <f t="shared" si="33"/>
        <v>0.36715620827770362</v>
      </c>
      <c r="AU42" s="42">
        <f t="shared" si="33"/>
        <v>0.24133663366336633</v>
      </c>
      <c r="AV42" s="42">
        <f t="shared" si="33"/>
        <v>-1.5222482435597189E-2</v>
      </c>
      <c r="AW42" s="42">
        <f t="shared" si="33"/>
        <v>0.16295264623955433</v>
      </c>
      <c r="AX42" s="42">
        <f t="shared" si="33"/>
        <v>0.2861328125</v>
      </c>
      <c r="AY42" s="42">
        <f t="shared" si="33"/>
        <v>-8.8733798604187439E-2</v>
      </c>
      <c r="AZ42" s="42">
        <f t="shared" si="33"/>
        <v>0.32342449464922712</v>
      </c>
      <c r="BA42" s="42">
        <f t="shared" si="33"/>
        <v>0.32095808383233532</v>
      </c>
      <c r="BB42" s="42">
        <f t="shared" si="33"/>
        <v>-0.17691723614274868</v>
      </c>
      <c r="BC42" s="42">
        <f t="shared" si="33"/>
        <v>-0.17177242888402625</v>
      </c>
      <c r="BD42" s="42">
        <f t="shared" si="34"/>
        <v>1.1553686293913905</v>
      </c>
      <c r="BE42" s="42">
        <f t="shared" si="35"/>
        <v>0.48163452708907256</v>
      </c>
      <c r="BF42" s="42">
        <f t="shared" si="36"/>
        <v>-0.4044003718624109</v>
      </c>
      <c r="BG42" s="42">
        <f t="shared" si="37"/>
        <v>-7.2840790842872011E-3</v>
      </c>
      <c r="BH42" s="42">
        <f t="shared" si="38"/>
        <v>0.18370020964360587</v>
      </c>
      <c r="BI42" s="42">
        <f t="shared" si="39"/>
        <v>-0.1044941332742971</v>
      </c>
      <c r="BJ42" s="42">
        <f t="shared" si="39"/>
        <v>-0.22200247218788627</v>
      </c>
      <c r="BK42" s="42">
        <f t="shared" si="39"/>
        <v>-4.38512869399428E-2</v>
      </c>
      <c r="BL42" s="42">
        <f t="shared" si="39"/>
        <v>-1.2296444001329345E-2</v>
      </c>
      <c r="BM42" s="42">
        <f t="shared" si="39"/>
        <v>7.9744279946164204E-2</v>
      </c>
      <c r="BN42" s="42">
        <f t="shared" si="39"/>
        <v>6.0766593954502963E-2</v>
      </c>
      <c r="BO42" s="42">
        <f t="shared" si="39"/>
        <v>0.17391304347826086</v>
      </c>
      <c r="BP42" s="42">
        <f t="shared" si="39"/>
        <v>5.4554554554554553E-2</v>
      </c>
    </row>
    <row r="43" spans="2:68" ht="17.100000000000001" customHeight="1" thickBot="1" x14ac:dyDescent="0.25">
      <c r="B43" s="66" t="s">
        <v>299</v>
      </c>
      <c r="C43" s="42">
        <f t="shared" si="21"/>
        <v>4.9180327868852458E-2</v>
      </c>
      <c r="D43" s="42">
        <f t="shared" si="54"/>
        <v>0.62365591397849462</v>
      </c>
      <c r="E43" s="42">
        <f t="shared" si="55"/>
        <v>0.36956521739130432</v>
      </c>
      <c r="F43" s="42">
        <f t="shared" si="56"/>
        <v>0.70192307692307687</v>
      </c>
      <c r="G43" s="42">
        <f t="shared" si="56"/>
        <v>1.3046875</v>
      </c>
      <c r="H43" s="42">
        <f t="shared" si="56"/>
        <v>0.9072847682119205</v>
      </c>
      <c r="I43" s="42">
        <f t="shared" si="56"/>
        <v>0.7142857142857143</v>
      </c>
      <c r="J43" s="42">
        <f t="shared" si="56"/>
        <v>0.28813559322033899</v>
      </c>
      <c r="K43" s="42">
        <f t="shared" si="56"/>
        <v>-0.1864406779661017</v>
      </c>
      <c r="L43" s="42">
        <f t="shared" si="56"/>
        <v>-0.13541666666666666</v>
      </c>
      <c r="M43" s="42">
        <f t="shared" si="30"/>
        <v>-0.32407407407407407</v>
      </c>
      <c r="N43" s="42">
        <f t="shared" si="30"/>
        <v>0</v>
      </c>
      <c r="O43" s="42">
        <f t="shared" si="31"/>
        <v>0.05</v>
      </c>
      <c r="P43" s="42">
        <f t="shared" si="31"/>
        <v>-0.10843373493975904</v>
      </c>
      <c r="Q43" s="42">
        <f t="shared" si="31"/>
        <v>0.54109589041095896</v>
      </c>
      <c r="R43" s="42">
        <f t="shared" si="31"/>
        <v>8.3333333333333329E-2</v>
      </c>
      <c r="S43" s="42">
        <f t="shared" si="31"/>
        <v>0.1626984126984127</v>
      </c>
      <c r="T43" s="42">
        <f t="shared" si="31"/>
        <v>1.0315315315315314</v>
      </c>
      <c r="U43" s="42">
        <f t="shared" si="31"/>
        <v>0.61777777777777776</v>
      </c>
      <c r="V43" s="42">
        <f t="shared" si="31"/>
        <v>0.19028340080971659</v>
      </c>
      <c r="W43" s="42">
        <f t="shared" si="31"/>
        <v>9.8976109215017066E-2</v>
      </c>
      <c r="X43" s="42">
        <f t="shared" si="31"/>
        <v>-0.16186252771618626</v>
      </c>
      <c r="Y43" s="42">
        <f t="shared" si="31"/>
        <v>-0.14285714285714285</v>
      </c>
      <c r="Z43" s="42">
        <f t="shared" si="31"/>
        <v>3.4013605442176869E-3</v>
      </c>
      <c r="AA43" s="42">
        <f t="shared" si="31"/>
        <v>0.45962732919254656</v>
      </c>
      <c r="AB43" s="42">
        <f t="shared" si="31"/>
        <v>-0.26190476190476192</v>
      </c>
      <c r="AC43" s="42">
        <f t="shared" si="53"/>
        <v>-0.15064102564102563</v>
      </c>
      <c r="AD43" s="42">
        <f t="shared" si="32"/>
        <v>-0.34576271186440677</v>
      </c>
      <c r="AE43" s="42">
        <f t="shared" si="32"/>
        <v>-0.5</v>
      </c>
      <c r="AF43" s="42">
        <f t="shared" si="32"/>
        <v>-0.14336917562724014</v>
      </c>
      <c r="AG43" s="42">
        <f t="shared" si="40"/>
        <v>-0.26792452830188679</v>
      </c>
      <c r="AH43" s="42">
        <f t="shared" si="41"/>
        <v>0.12435233160621761</v>
      </c>
      <c r="AI43" s="42">
        <f t="shared" si="42"/>
        <v>0.19148936170212766</v>
      </c>
      <c r="AJ43" s="42">
        <f t="shared" si="43"/>
        <v>0.19665271966527198</v>
      </c>
      <c r="AK43" s="42">
        <f t="shared" si="44"/>
        <v>-8.7628865979381437E-2</v>
      </c>
      <c r="AL43" s="42">
        <f t="shared" si="45"/>
        <v>-0.20737327188940091</v>
      </c>
      <c r="AM43" s="42">
        <f t="shared" si="46"/>
        <v>-0.22500000000000001</v>
      </c>
      <c r="AN43" s="42">
        <f t="shared" si="47"/>
        <v>-4.5454545454545456E-2</v>
      </c>
      <c r="AO43" s="42">
        <f t="shared" si="48"/>
        <v>0.3559322033898305</v>
      </c>
      <c r="AP43" s="42">
        <f t="shared" si="49"/>
        <v>5.8139534883720929E-3</v>
      </c>
      <c r="AQ43" s="42">
        <f t="shared" si="50"/>
        <v>-6.9124423963133647E-2</v>
      </c>
      <c r="AR43" s="42">
        <f t="shared" si="51"/>
        <v>-0.26739926739926739</v>
      </c>
      <c r="AS43" s="42">
        <f t="shared" si="52"/>
        <v>-0.15833333333333333</v>
      </c>
      <c r="AT43" s="42">
        <f t="shared" si="33"/>
        <v>0.32369942196531792</v>
      </c>
      <c r="AU43" s="42">
        <f t="shared" si="33"/>
        <v>3.9603960396039604E-2</v>
      </c>
      <c r="AV43" s="42">
        <f t="shared" si="33"/>
        <v>0.33500000000000002</v>
      </c>
      <c r="AW43" s="42">
        <f t="shared" si="33"/>
        <v>0.37623762376237624</v>
      </c>
      <c r="AX43" s="42">
        <f t="shared" si="33"/>
        <v>-2.1834061135371178E-2</v>
      </c>
      <c r="AY43" s="42">
        <f t="shared" si="33"/>
        <v>-6.6666666666666666E-2</v>
      </c>
      <c r="AZ43" s="42">
        <f t="shared" si="33"/>
        <v>-0.21722846441947566</v>
      </c>
      <c r="BA43" s="42">
        <f t="shared" si="33"/>
        <v>-0.10071942446043165</v>
      </c>
      <c r="BB43" s="42">
        <f t="shared" si="33"/>
        <v>-0.16071428571428573</v>
      </c>
      <c r="BC43" s="42">
        <f t="shared" si="33"/>
        <v>0.38265306122448978</v>
      </c>
      <c r="BD43" s="42">
        <f t="shared" si="34"/>
        <v>0.41605839416058393</v>
      </c>
      <c r="BE43" s="42">
        <f t="shared" si="35"/>
        <v>0.76460481099656352</v>
      </c>
      <c r="BF43" s="42">
        <f t="shared" si="36"/>
        <v>-0.15968841285296981</v>
      </c>
      <c r="BG43" s="42">
        <f t="shared" si="37"/>
        <v>9.6176129779837777E-2</v>
      </c>
      <c r="BH43" s="42">
        <f t="shared" si="38"/>
        <v>0.48202959830866809</v>
      </c>
      <c r="BI43" s="42">
        <f t="shared" si="39"/>
        <v>-6.7760342368045651E-2</v>
      </c>
      <c r="BJ43" s="42">
        <f t="shared" si="39"/>
        <v>-7.6511094108645747E-2</v>
      </c>
      <c r="BK43" s="42">
        <f t="shared" si="39"/>
        <v>-0.26677713338856668</v>
      </c>
      <c r="BL43" s="42">
        <f t="shared" si="39"/>
        <v>3.3898305084745763E-2</v>
      </c>
      <c r="BM43" s="42">
        <f t="shared" si="39"/>
        <v>-1.3114754098360656E-2</v>
      </c>
      <c r="BN43" s="42">
        <f t="shared" si="39"/>
        <v>-7.7519379844961239E-2</v>
      </c>
      <c r="BO43" s="42">
        <f t="shared" si="39"/>
        <v>0.1752701080432173</v>
      </c>
      <c r="BP43" s="42">
        <f t="shared" si="39"/>
        <v>-0.13891726251276812</v>
      </c>
    </row>
    <row r="44" spans="2:68" ht="17.100000000000001" customHeight="1" thickBot="1" x14ac:dyDescent="0.25">
      <c r="B44" s="66" t="s">
        <v>58</v>
      </c>
      <c r="C44" s="42">
        <f t="shared" si="21"/>
        <v>-5.1948051948051951E-2</v>
      </c>
      <c r="D44" s="42">
        <f t="shared" si="54"/>
        <v>0.38568935427574169</v>
      </c>
      <c r="E44" s="42">
        <f t="shared" si="55"/>
        <v>0.27054794520547948</v>
      </c>
      <c r="F44" s="42">
        <f t="shared" si="56"/>
        <v>0.43478260869565216</v>
      </c>
      <c r="G44" s="42">
        <f t="shared" si="56"/>
        <v>0.62876712328767126</v>
      </c>
      <c r="H44" s="42">
        <f t="shared" si="56"/>
        <v>0.48614609571788414</v>
      </c>
      <c r="I44" s="42">
        <f t="shared" si="56"/>
        <v>0.41913746630727761</v>
      </c>
      <c r="J44" s="42">
        <f t="shared" si="56"/>
        <v>9.2121212121212118E-2</v>
      </c>
      <c r="K44" s="42">
        <f t="shared" si="56"/>
        <v>-0.11101766190075694</v>
      </c>
      <c r="L44" s="42">
        <f t="shared" si="56"/>
        <v>-0.17796610169491525</v>
      </c>
      <c r="M44" s="42">
        <f t="shared" si="30"/>
        <v>-0.18613485280151948</v>
      </c>
      <c r="N44" s="42">
        <f t="shared" si="30"/>
        <v>0.1120976692563818</v>
      </c>
      <c r="O44" s="42">
        <f t="shared" si="31"/>
        <v>0.11920529801324503</v>
      </c>
      <c r="P44" s="42">
        <f t="shared" si="31"/>
        <v>0.12164948453608247</v>
      </c>
      <c r="Q44" s="42">
        <f t="shared" si="31"/>
        <v>6.7677946324387395E-2</v>
      </c>
      <c r="R44" s="42">
        <f t="shared" si="31"/>
        <v>-5.588822355289421E-2</v>
      </c>
      <c r="S44" s="42">
        <f t="shared" si="31"/>
        <v>-6.76246830092984E-2</v>
      </c>
      <c r="T44" s="42">
        <f t="shared" si="31"/>
        <v>0.40900735294117646</v>
      </c>
      <c r="U44" s="42">
        <f t="shared" si="31"/>
        <v>0.65464480874316944</v>
      </c>
      <c r="V44" s="42">
        <f t="shared" si="31"/>
        <v>0.66490486257928116</v>
      </c>
      <c r="W44" s="42">
        <f t="shared" si="31"/>
        <v>0.90389845874886676</v>
      </c>
      <c r="X44" s="42">
        <f t="shared" si="31"/>
        <v>0.24266144814090018</v>
      </c>
      <c r="Y44" s="42">
        <f t="shared" si="31"/>
        <v>0.18428005284015853</v>
      </c>
      <c r="Z44" s="42">
        <f t="shared" si="31"/>
        <v>-0.1326984126984127</v>
      </c>
      <c r="AA44" s="42">
        <f t="shared" si="31"/>
        <v>-0.14714285714285713</v>
      </c>
      <c r="AB44" s="42">
        <f t="shared" si="31"/>
        <v>-0.29921259842519687</v>
      </c>
      <c r="AC44" s="42">
        <f t="shared" si="53"/>
        <v>-0.34021193530395982</v>
      </c>
      <c r="AD44" s="42">
        <f t="shared" si="32"/>
        <v>-0.13469985358711567</v>
      </c>
      <c r="AE44" s="42">
        <f t="shared" si="32"/>
        <v>-0.29983249581239529</v>
      </c>
      <c r="AF44" s="42">
        <f t="shared" si="32"/>
        <v>-0.15805243445692885</v>
      </c>
      <c r="AG44" s="42">
        <f t="shared" si="40"/>
        <v>-0.15046491969568893</v>
      </c>
      <c r="AH44" s="42">
        <f t="shared" si="41"/>
        <v>-0.10321489001692047</v>
      </c>
      <c r="AI44" s="42">
        <f t="shared" si="42"/>
        <v>-0.14114832535885166</v>
      </c>
      <c r="AJ44" s="42">
        <f t="shared" si="43"/>
        <v>-4.3594306049822062E-2</v>
      </c>
      <c r="AK44" s="42">
        <f t="shared" si="44"/>
        <v>-0.14527363184079603</v>
      </c>
      <c r="AL44" s="42">
        <f t="shared" si="45"/>
        <v>-5.4716981132075473E-2</v>
      </c>
      <c r="AM44" s="42">
        <f t="shared" si="46"/>
        <v>8.4493964716805939E-2</v>
      </c>
      <c r="AN44" s="42">
        <f t="shared" si="47"/>
        <v>0.1144186046511628</v>
      </c>
      <c r="AO44" s="42">
        <f t="shared" si="48"/>
        <v>0.28521536670547148</v>
      </c>
      <c r="AP44" s="42">
        <f t="shared" si="49"/>
        <v>9.6806387225548907E-2</v>
      </c>
      <c r="AQ44" s="42">
        <f t="shared" si="50"/>
        <v>0.1053082191780822</v>
      </c>
      <c r="AR44" s="42">
        <f t="shared" si="51"/>
        <v>-8.0133555926544239E-2</v>
      </c>
      <c r="AS44" s="42">
        <f t="shared" si="52"/>
        <v>-3.0797101449275364E-2</v>
      </c>
      <c r="AT44" s="42">
        <f t="shared" si="33"/>
        <v>-9.099181073703367E-4</v>
      </c>
      <c r="AU44" s="42">
        <f t="shared" si="33"/>
        <v>-5.2672347017815646E-2</v>
      </c>
      <c r="AV44" s="42">
        <f t="shared" si="33"/>
        <v>7.441016333938294E-2</v>
      </c>
      <c r="AW44" s="42">
        <f t="shared" si="33"/>
        <v>0.26822429906542056</v>
      </c>
      <c r="AX44" s="42">
        <f t="shared" si="33"/>
        <v>0.20947176684881602</v>
      </c>
      <c r="AY44" s="42">
        <f t="shared" si="33"/>
        <v>2.9435813573180702E-2</v>
      </c>
      <c r="AZ44" s="42">
        <f t="shared" si="33"/>
        <v>-0.1866554054054054</v>
      </c>
      <c r="BA44" s="42">
        <f t="shared" si="33"/>
        <v>0.40309506263817246</v>
      </c>
      <c r="BB44" s="42">
        <f t="shared" si="33"/>
        <v>7.2289156626506021E-2</v>
      </c>
      <c r="BC44" s="42">
        <f t="shared" si="33"/>
        <v>0.41223193010325654</v>
      </c>
      <c r="BD44" s="42">
        <f t="shared" si="34"/>
        <v>0.23541167066346921</v>
      </c>
      <c r="BE44" s="42">
        <f t="shared" si="35"/>
        <v>0.39857651245551601</v>
      </c>
      <c r="BF44" s="42">
        <f t="shared" si="36"/>
        <v>-0.10108720795743696</v>
      </c>
      <c r="BG44" s="42">
        <f t="shared" si="37"/>
        <v>6.3304168811116834E-2</v>
      </c>
      <c r="BH44" s="42">
        <f t="shared" si="38"/>
        <v>0.38552758954501454</v>
      </c>
      <c r="BI44" s="42">
        <f t="shared" si="39"/>
        <v>0.25135371179039301</v>
      </c>
      <c r="BJ44" s="42">
        <f t="shared" si="39"/>
        <v>-0.23352875488553881</v>
      </c>
      <c r="BK44" s="42">
        <f t="shared" si="39"/>
        <v>-0.19085776725550901</v>
      </c>
      <c r="BL44" s="42">
        <f t="shared" si="39"/>
        <v>-9.6781453972541079E-2</v>
      </c>
      <c r="BM44" s="42">
        <f t="shared" si="39"/>
        <v>0.13854971343134811</v>
      </c>
      <c r="BN44" s="42">
        <f t="shared" si="39"/>
        <v>-1.7509301816590063E-3</v>
      </c>
      <c r="BO44" s="42">
        <f t="shared" si="39"/>
        <v>0.11642183731637799</v>
      </c>
      <c r="BP44" s="42">
        <f t="shared" si="39"/>
        <v>8.994501178318931E-2</v>
      </c>
    </row>
    <row r="45" spans="2:68" ht="17.100000000000001" customHeight="1" thickBot="1" x14ac:dyDescent="0.25">
      <c r="B45" s="66" t="s">
        <v>11</v>
      </c>
      <c r="C45" s="42">
        <f t="shared" si="21"/>
        <v>0.57647058823529407</v>
      </c>
      <c r="D45" s="42">
        <f t="shared" si="54"/>
        <v>0.71250000000000002</v>
      </c>
      <c r="E45" s="42">
        <f t="shared" si="55"/>
        <v>1.178082191780822</v>
      </c>
      <c r="F45" s="42">
        <f t="shared" ref="F45:N46" si="57">+(J22-F22)/F22</f>
        <v>0.55714285714285716</v>
      </c>
      <c r="G45" s="42">
        <f t="shared" si="57"/>
        <v>0.76119402985074625</v>
      </c>
      <c r="H45" s="42">
        <f t="shared" si="57"/>
        <v>3.6496350364963501E-2</v>
      </c>
      <c r="I45" s="42">
        <f t="shared" si="57"/>
        <v>0.11320754716981132</v>
      </c>
      <c r="J45" s="42">
        <f t="shared" si="57"/>
        <v>0.1834862385321101</v>
      </c>
      <c r="K45" s="42">
        <f t="shared" si="57"/>
        <v>-0.14830508474576271</v>
      </c>
      <c r="L45" s="42">
        <f t="shared" si="57"/>
        <v>7.0422535211267609E-2</v>
      </c>
      <c r="M45" s="42">
        <f t="shared" si="57"/>
        <v>-0.31073446327683618</v>
      </c>
      <c r="N45" s="42">
        <f t="shared" si="57"/>
        <v>-0.43023255813953487</v>
      </c>
      <c r="O45" s="42">
        <f t="shared" si="31"/>
        <v>-3.482587064676617E-2</v>
      </c>
      <c r="P45" s="42">
        <f t="shared" si="31"/>
        <v>0.13157894736842105</v>
      </c>
      <c r="Q45" s="42">
        <f t="shared" si="31"/>
        <v>0.4344262295081967</v>
      </c>
      <c r="R45" s="42">
        <f t="shared" si="31"/>
        <v>0.27210884353741499</v>
      </c>
      <c r="S45" s="42">
        <f t="shared" si="31"/>
        <v>-2.5773195876288658E-2</v>
      </c>
      <c r="T45" s="42">
        <f t="shared" si="31"/>
        <v>0.20930232558139536</v>
      </c>
      <c r="U45" s="42">
        <f t="shared" si="31"/>
        <v>0.58857142857142852</v>
      </c>
      <c r="V45" s="42">
        <f t="shared" si="31"/>
        <v>0.11229946524064172</v>
      </c>
      <c r="W45" s="42">
        <f t="shared" si="31"/>
        <v>0.24338624338624337</v>
      </c>
      <c r="X45" s="42">
        <f t="shared" si="31"/>
        <v>0.49038461538461536</v>
      </c>
      <c r="Y45" s="42">
        <f t="shared" si="31"/>
        <v>-0.12949640287769784</v>
      </c>
      <c r="Z45" s="42">
        <f t="shared" si="31"/>
        <v>4.3269230769230768E-2</v>
      </c>
      <c r="AA45" s="42">
        <f t="shared" si="31"/>
        <v>-6.8085106382978725E-2</v>
      </c>
      <c r="AB45" s="42">
        <f t="shared" si="31"/>
        <v>-0.532258064516129</v>
      </c>
      <c r="AC45" s="42">
        <f t="shared" si="53"/>
        <v>-0.33884297520661155</v>
      </c>
      <c r="AD45" s="42">
        <f t="shared" si="32"/>
        <v>-0.1889400921658986</v>
      </c>
      <c r="AE45" s="42">
        <f t="shared" si="32"/>
        <v>-0.25114155251141551</v>
      </c>
      <c r="AF45" s="42">
        <f t="shared" si="32"/>
        <v>4.1379310344827586E-2</v>
      </c>
      <c r="AG45" s="42">
        <f t="shared" si="40"/>
        <v>-0.05</v>
      </c>
      <c r="AH45" s="42">
        <f t="shared" si="41"/>
        <v>-0.11363636363636363</v>
      </c>
      <c r="AI45" s="42">
        <f t="shared" si="42"/>
        <v>-0.14634146341463414</v>
      </c>
      <c r="AJ45" s="42">
        <f t="shared" si="43"/>
        <v>-0.12582781456953643</v>
      </c>
      <c r="AK45" s="42">
        <f t="shared" si="44"/>
        <v>-0.33552631578947367</v>
      </c>
      <c r="AL45" s="42">
        <f t="shared" si="45"/>
        <v>-0.19871794871794871</v>
      </c>
      <c r="AM45" s="42">
        <f>+(AQ22-AM22)/AM22</f>
        <v>-0.12857142857142856</v>
      </c>
      <c r="AN45" s="42">
        <f t="shared" si="47"/>
        <v>0.13636363636363635</v>
      </c>
      <c r="AO45" s="42">
        <f>+(AS22-AO22)/AO22</f>
        <v>0.10891089108910891</v>
      </c>
      <c r="AP45" s="42">
        <f t="shared" si="49"/>
        <v>-0.14399999999999999</v>
      </c>
      <c r="AQ45" s="42">
        <f>+(AU22-AQ22)/AQ22</f>
        <v>-4.9180327868852458E-2</v>
      </c>
      <c r="AR45" s="42">
        <f t="shared" si="51"/>
        <v>-0.23333333333333334</v>
      </c>
      <c r="AS45" s="42">
        <f t="shared" si="51"/>
        <v>-5.3571428571428568E-2</v>
      </c>
      <c r="AT45" s="42">
        <f t="shared" si="51"/>
        <v>-6.5420560747663545E-2</v>
      </c>
      <c r="AU45" s="42">
        <f t="shared" si="51"/>
        <v>0.25862068965517243</v>
      </c>
      <c r="AV45" s="42">
        <f t="shared" si="51"/>
        <v>0.13043478260869565</v>
      </c>
      <c r="AW45" s="42">
        <f t="shared" si="51"/>
        <v>0.20754716981132076</v>
      </c>
      <c r="AX45" s="42">
        <f t="shared" si="51"/>
        <v>0.14000000000000001</v>
      </c>
      <c r="AY45" s="42">
        <f t="shared" si="51"/>
        <v>-0.24657534246575341</v>
      </c>
      <c r="AZ45" s="42">
        <f t="shared" si="51"/>
        <v>-0.2153846153846154</v>
      </c>
      <c r="BA45" s="42">
        <f t="shared" si="51"/>
        <v>7.8125E-2</v>
      </c>
      <c r="BB45" s="42">
        <f t="shared" si="51"/>
        <v>3.5087719298245612E-2</v>
      </c>
      <c r="BC45" s="42">
        <f t="shared" si="51"/>
        <v>-4.5454545454545456E-2</v>
      </c>
      <c r="BD45" s="42">
        <f t="shared" si="34"/>
        <v>0.7142857142857143</v>
      </c>
      <c r="BE45" s="42">
        <f t="shared" si="35"/>
        <v>0.25462962962962965</v>
      </c>
      <c r="BF45" s="42">
        <f t="shared" si="36"/>
        <v>-0.23493234932349324</v>
      </c>
      <c r="BG45" s="42">
        <f t="shared" si="37"/>
        <v>0.17041800643086816</v>
      </c>
      <c r="BH45" s="42">
        <f t="shared" si="38"/>
        <v>0.21291208791208791</v>
      </c>
      <c r="BI45" s="42">
        <f t="shared" si="39"/>
        <v>0.13703284258210646</v>
      </c>
      <c r="BJ45" s="42">
        <f t="shared" si="39"/>
        <v>-0.30278884462151395</v>
      </c>
      <c r="BK45" s="42">
        <f t="shared" si="39"/>
        <v>-0.11</v>
      </c>
      <c r="BL45" s="42">
        <f t="shared" si="39"/>
        <v>-0.20064205457463885</v>
      </c>
      <c r="BM45" s="42">
        <f t="shared" si="39"/>
        <v>-1.4056224899598393E-2</v>
      </c>
      <c r="BN45" s="42">
        <f t="shared" si="39"/>
        <v>-0.10997963340122199</v>
      </c>
      <c r="BO45" s="42">
        <f t="shared" si="39"/>
        <v>0.18535469107551489</v>
      </c>
      <c r="BP45" s="42">
        <f t="shared" si="39"/>
        <v>-9.6525096525096526E-2</v>
      </c>
    </row>
    <row r="46" spans="2:68" ht="17.100000000000001" customHeight="1" thickBot="1" x14ac:dyDescent="0.25">
      <c r="B46" s="68" t="s">
        <v>25</v>
      </c>
      <c r="C46" s="78">
        <f t="shared" si="21"/>
        <v>0.12642558312797295</v>
      </c>
      <c r="D46" s="78">
        <f t="shared" si="54"/>
        <v>0.53674775928297058</v>
      </c>
      <c r="E46" s="78">
        <f t="shared" si="55"/>
        <v>0.62086339885543662</v>
      </c>
      <c r="F46" s="78">
        <f t="shared" ref="F46:L46" si="58">+(J23-F23)/F23</f>
        <v>0.94159260991580918</v>
      </c>
      <c r="G46" s="78">
        <f t="shared" si="58"/>
        <v>0.95929788857796994</v>
      </c>
      <c r="H46" s="78">
        <f t="shared" si="58"/>
        <v>0.48371104815864024</v>
      </c>
      <c r="I46" s="78">
        <f t="shared" si="58"/>
        <v>0.21180488928119123</v>
      </c>
      <c r="J46" s="78">
        <f t="shared" si="58"/>
        <v>-0.10632659821132825</v>
      </c>
      <c r="K46" s="78">
        <f t="shared" si="58"/>
        <v>-0.19002856400934823</v>
      </c>
      <c r="L46" s="78">
        <f t="shared" si="58"/>
        <v>-0.21013617857644251</v>
      </c>
      <c r="M46" s="78">
        <f t="shared" si="57"/>
        <v>-0.17405624524955662</v>
      </c>
      <c r="N46" s="78">
        <f t="shared" si="57"/>
        <v>-0.10576858278859762</v>
      </c>
      <c r="O46" s="78">
        <f t="shared" si="31"/>
        <v>-2.4461400359066427E-2</v>
      </c>
      <c r="P46" s="78">
        <f t="shared" si="31"/>
        <v>1.5889943478724539E-2</v>
      </c>
      <c r="Q46" s="78">
        <f t="shared" si="31"/>
        <v>9.8581288343558282E-2</v>
      </c>
      <c r="R46" s="78">
        <f t="shared" si="31"/>
        <v>0.12871622894607934</v>
      </c>
      <c r="S46" s="78">
        <f t="shared" si="31"/>
        <v>0.10588583259390713</v>
      </c>
      <c r="T46" s="78">
        <f t="shared" si="31"/>
        <v>0.30320526278955839</v>
      </c>
      <c r="U46" s="78">
        <f t="shared" si="31"/>
        <v>0.33970891068374576</v>
      </c>
      <c r="V46" s="78">
        <f t="shared" si="31"/>
        <v>0.27277583041228509</v>
      </c>
      <c r="W46" s="78">
        <f t="shared" si="31"/>
        <v>0.24448010460313216</v>
      </c>
      <c r="X46" s="78">
        <f t="shared" si="31"/>
        <v>6.5488816690384768E-2</v>
      </c>
      <c r="Y46" s="78">
        <f t="shared" si="31"/>
        <v>-0.12124843684868696</v>
      </c>
      <c r="Z46" s="78">
        <f t="shared" si="31"/>
        <v>-0.17363478990714998</v>
      </c>
      <c r="AA46" s="78">
        <f t="shared" si="31"/>
        <v>-0.18030947036630213</v>
      </c>
      <c r="AB46" s="78">
        <f t="shared" si="31"/>
        <v>-0.26825764830401694</v>
      </c>
      <c r="AC46" s="78">
        <f t="shared" si="53"/>
        <v>-0.18259709457456269</v>
      </c>
      <c r="AD46" s="78">
        <f t="shared" si="32"/>
        <v>-0.13419666095346919</v>
      </c>
      <c r="AE46" s="78">
        <f t="shared" si="32"/>
        <v>-0.16232120488245405</v>
      </c>
      <c r="AF46" s="78">
        <f t="shared" si="32"/>
        <v>-9.0229706925646594E-2</v>
      </c>
      <c r="AG46" s="78">
        <f t="shared" si="40"/>
        <v>-9.4809763882340137E-2</v>
      </c>
      <c r="AH46" s="79">
        <f t="shared" si="41"/>
        <v>-0.10814575848669257</v>
      </c>
      <c r="AI46" s="78">
        <f t="shared" si="42"/>
        <v>-0.12425665101721439</v>
      </c>
      <c r="AJ46" s="78">
        <f t="shared" si="43"/>
        <v>-2.0857780974372565E-2</v>
      </c>
      <c r="AK46" s="78">
        <f t="shared" si="44"/>
        <v>-6.3829787234042548E-2</v>
      </c>
      <c r="AL46" s="79">
        <f t="shared" si="45"/>
        <v>7.4399868464320945E-3</v>
      </c>
      <c r="AM46" s="78">
        <f>+(AQ23-AM23)/AM23</f>
        <v>7.8786434754983717E-2</v>
      </c>
      <c r="AN46" s="78">
        <f t="shared" si="47"/>
        <v>1.1598237067965669E-4</v>
      </c>
      <c r="AO46" s="78">
        <f>+(AS23-AO23)/AO23</f>
        <v>0.11714603663756207</v>
      </c>
      <c r="AP46" s="79">
        <f t="shared" si="49"/>
        <v>4.8104777836713047E-2</v>
      </c>
      <c r="AQ46" s="78">
        <f>+(AU23-AQ23)/AQ23</f>
        <v>1.5570934256055362E-2</v>
      </c>
      <c r="AR46" s="78">
        <f t="shared" si="51"/>
        <v>-3.2471297692218486E-3</v>
      </c>
      <c r="AS46" s="78">
        <f t="shared" si="51"/>
        <v>2.1761618328799665E-2</v>
      </c>
      <c r="AT46" s="78">
        <f t="shared" si="51"/>
        <v>6.0845530987231389E-2</v>
      </c>
      <c r="AU46" s="78">
        <f t="shared" si="51"/>
        <v>6.513465511616949E-2</v>
      </c>
      <c r="AV46" s="78">
        <f t="shared" si="51"/>
        <v>9.0595307349234044E-2</v>
      </c>
      <c r="AW46" s="78">
        <f t="shared" si="51"/>
        <v>0.16168585248790732</v>
      </c>
      <c r="AX46" s="78">
        <f t="shared" si="51"/>
        <v>0.15815933360243661</v>
      </c>
      <c r="AY46" s="78">
        <f t="shared" si="51"/>
        <v>4.1210100047641737E-2</v>
      </c>
      <c r="AZ46" s="78">
        <f t="shared" si="51"/>
        <v>-2.5603641406777854E-2</v>
      </c>
      <c r="BA46" s="78">
        <f t="shared" si="51"/>
        <v>0.34266163132242344</v>
      </c>
      <c r="BB46" s="78">
        <f t="shared" si="51"/>
        <v>-5.9218655936123694E-2</v>
      </c>
      <c r="BC46" s="78">
        <f t="shared" si="51"/>
        <v>0.12628689087165409</v>
      </c>
      <c r="BD46" s="129">
        <f t="shared" si="34"/>
        <v>0.55360835635254868</v>
      </c>
      <c r="BE46" s="78">
        <f t="shared" si="35"/>
        <v>0.3153169783823172</v>
      </c>
      <c r="BF46" s="78">
        <f t="shared" si="36"/>
        <v>-0.17312138514836126</v>
      </c>
      <c r="BG46" s="78">
        <f t="shared" si="37"/>
        <v>5.0660163298851188E-2</v>
      </c>
      <c r="BH46" s="78">
        <f t="shared" si="38"/>
        <v>0.25329682943212062</v>
      </c>
      <c r="BI46" s="78">
        <f t="shared" si="39"/>
        <v>-4.1247184608287427E-3</v>
      </c>
      <c r="BJ46" s="78">
        <f t="shared" si="39"/>
        <v>-0.19471238998337828</v>
      </c>
      <c r="BK46" s="78">
        <f t="shared" si="39"/>
        <v>-0.11636622029726003</v>
      </c>
      <c r="BL46" s="78">
        <f t="shared" si="39"/>
        <v>-5.2997884296887718E-2</v>
      </c>
      <c r="BM46" s="78">
        <f t="shared" si="39"/>
        <v>5.9673881177909643E-2</v>
      </c>
      <c r="BN46" s="78">
        <f t="shared" si="39"/>
        <v>2.3563306113103869E-2</v>
      </c>
      <c r="BO46" s="78">
        <f t="shared" si="39"/>
        <v>0.11887896806904394</v>
      </c>
      <c r="BP46" s="78">
        <f t="shared" si="39"/>
        <v>7.695191130288466E-2</v>
      </c>
    </row>
  </sheetData>
  <mergeCells count="1">
    <mergeCell ref="B26:AH26"/>
  </mergeCells>
  <phoneticPr fontId="0" type="noConversion"/>
  <pageMargins left="0.75" right="0.75" top="1" bottom="1" header="0" footer="0"/>
  <pageSetup paperSize="9" scale="55" fitToHeight="0" orientation="portrait"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BU48"/>
  <sheetViews>
    <sheetView zoomScaleNormal="100" workbookViewId="0"/>
  </sheetViews>
  <sheetFormatPr baseColWidth="10" defaultRowHeight="12.75" x14ac:dyDescent="0.2"/>
  <cols>
    <col min="1" max="1" width="10.28515625" style="13" customWidth="1"/>
    <col min="2" max="2" width="32.85546875" style="13" bestFit="1" customWidth="1"/>
    <col min="3" max="7" width="12.28515625" style="13" hidden="1" customWidth="1"/>
    <col min="8" max="8" width="9.85546875" style="13" hidden="1" customWidth="1"/>
    <col min="9" max="15" width="12.28515625" style="13" hidden="1" customWidth="1"/>
    <col min="16" max="16" width="11.28515625" style="13" hidden="1" customWidth="1"/>
    <col min="17" max="17" width="11.7109375" style="13" hidden="1" customWidth="1"/>
    <col min="18" max="18" width="12" style="13" hidden="1" customWidth="1"/>
    <col min="19" max="19" width="11.140625" style="13" hidden="1" customWidth="1"/>
    <col min="20" max="20" width="11.28515625" style="13" hidden="1" customWidth="1"/>
    <col min="21" max="21" width="11.42578125" style="13" hidden="1" customWidth="1"/>
    <col min="22" max="22" width="12" style="13" hidden="1" customWidth="1"/>
    <col min="23" max="23" width="10.42578125" style="13" hidden="1" customWidth="1"/>
    <col min="24" max="30" width="12.28515625" style="13" hidden="1" customWidth="1"/>
    <col min="31" max="91" width="12.28515625" style="13" customWidth="1"/>
    <col min="92" max="16384" width="11.42578125" style="13"/>
  </cols>
  <sheetData>
    <row r="2" spans="2:73" ht="40.5" customHeight="1" x14ac:dyDescent="0.2">
      <c r="B2" s="11"/>
    </row>
    <row r="3" spans="2:73" ht="27.95" customHeight="1" x14ac:dyDescent="0.2">
      <c r="B3" s="89"/>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row>
    <row r="5" spans="2:73" ht="39" customHeight="1" x14ac:dyDescent="0.2">
      <c r="C5" s="44" t="s">
        <v>0</v>
      </c>
      <c r="D5" s="44" t="s">
        <v>1</v>
      </c>
      <c r="E5" s="44" t="s">
        <v>2</v>
      </c>
      <c r="F5" s="72" t="s">
        <v>3</v>
      </c>
      <c r="G5" s="44" t="s">
        <v>4</v>
      </c>
      <c r="H5" s="44" t="s">
        <v>5</v>
      </c>
      <c r="I5" s="44" t="s">
        <v>6</v>
      </c>
      <c r="J5" s="72" t="s">
        <v>30</v>
      </c>
      <c r="K5" s="44" t="s">
        <v>32</v>
      </c>
      <c r="L5" s="44" t="s">
        <v>34</v>
      </c>
      <c r="M5" s="44" t="s">
        <v>37</v>
      </c>
      <c r="N5" s="72" t="s">
        <v>39</v>
      </c>
      <c r="O5" s="44" t="s">
        <v>43</v>
      </c>
      <c r="P5" s="44" t="s">
        <v>51</v>
      </c>
      <c r="Q5" s="44" t="s">
        <v>63</v>
      </c>
      <c r="R5" s="72" t="s">
        <v>65</v>
      </c>
      <c r="S5" s="44" t="s">
        <v>68</v>
      </c>
      <c r="T5" s="44" t="s">
        <v>70</v>
      </c>
      <c r="U5" s="44" t="s">
        <v>73</v>
      </c>
      <c r="V5" s="72" t="s">
        <v>80</v>
      </c>
      <c r="W5" s="44" t="s">
        <v>84</v>
      </c>
      <c r="X5" s="44" t="s">
        <v>91</v>
      </c>
      <c r="Y5" s="44" t="s">
        <v>97</v>
      </c>
      <c r="Z5" s="72" t="s">
        <v>99</v>
      </c>
      <c r="AA5" s="44" t="s">
        <v>105</v>
      </c>
      <c r="AB5" s="44" t="s">
        <v>109</v>
      </c>
      <c r="AC5" s="44" t="s">
        <v>112</v>
      </c>
      <c r="AD5" s="72" t="s">
        <v>114</v>
      </c>
      <c r="AE5" s="44" t="s">
        <v>118</v>
      </c>
      <c r="AF5" s="44" t="s">
        <v>126</v>
      </c>
      <c r="AG5" s="44" t="s">
        <v>132</v>
      </c>
      <c r="AH5" s="72" t="s">
        <v>136</v>
      </c>
      <c r="AI5" s="44" t="s">
        <v>139</v>
      </c>
      <c r="AJ5" s="44" t="s">
        <v>145</v>
      </c>
      <c r="AK5" s="44" t="s">
        <v>147</v>
      </c>
      <c r="AL5" s="72" t="s">
        <v>151</v>
      </c>
      <c r="AM5" s="44" t="s">
        <v>154</v>
      </c>
      <c r="AN5" s="44" t="s">
        <v>157</v>
      </c>
      <c r="AO5" s="44" t="s">
        <v>160</v>
      </c>
      <c r="AP5" s="72" t="s">
        <v>162</v>
      </c>
      <c r="AQ5" s="44" t="s">
        <v>167</v>
      </c>
      <c r="AR5" s="44" t="s">
        <v>169</v>
      </c>
      <c r="AS5" s="44" t="s">
        <v>172</v>
      </c>
      <c r="AT5" s="72" t="s">
        <v>174</v>
      </c>
      <c r="AU5" s="44" t="s">
        <v>190</v>
      </c>
      <c r="AV5" s="44" t="s">
        <v>197</v>
      </c>
      <c r="AW5" s="44" t="s">
        <v>209</v>
      </c>
      <c r="AX5" s="72" t="s">
        <v>239</v>
      </c>
      <c r="AY5" s="44" t="s">
        <v>258</v>
      </c>
      <c r="AZ5" s="44" t="s">
        <v>265</v>
      </c>
      <c r="BA5" s="44" t="s">
        <v>273</v>
      </c>
      <c r="BB5" s="72" t="s">
        <v>281</v>
      </c>
      <c r="BC5" s="44" t="s">
        <v>300</v>
      </c>
      <c r="BD5" s="44" t="s">
        <v>312</v>
      </c>
      <c r="BE5" s="44" t="s">
        <v>314</v>
      </c>
      <c r="BF5" s="72" t="s">
        <v>321</v>
      </c>
      <c r="BG5" s="44" t="s">
        <v>338</v>
      </c>
      <c r="BH5" s="45" t="s">
        <v>217</v>
      </c>
      <c r="BI5" s="45" t="s">
        <v>218</v>
      </c>
      <c r="BJ5" s="45" t="s">
        <v>219</v>
      </c>
      <c r="BK5" s="45" t="s">
        <v>220</v>
      </c>
      <c r="BL5" s="45" t="s">
        <v>221</v>
      </c>
      <c r="BM5" s="45" t="s">
        <v>222</v>
      </c>
      <c r="BN5" s="45" t="s">
        <v>223</v>
      </c>
      <c r="BO5" s="45" t="s">
        <v>224</v>
      </c>
      <c r="BP5" s="45" t="s">
        <v>225</v>
      </c>
      <c r="BQ5" s="45" t="s">
        <v>227</v>
      </c>
      <c r="BR5" s="45" t="s">
        <v>228</v>
      </c>
      <c r="BS5" s="45" t="s">
        <v>240</v>
      </c>
      <c r="BT5" s="45" t="s">
        <v>282</v>
      </c>
      <c r="BU5" s="45" t="s">
        <v>322</v>
      </c>
    </row>
    <row r="6" spans="2:73" ht="17.100000000000001" customHeight="1" thickBot="1" x14ac:dyDescent="0.25">
      <c r="B6" s="66" t="s">
        <v>59</v>
      </c>
      <c r="C6" s="46">
        <v>4792</v>
      </c>
      <c r="D6" s="46">
        <v>4184</v>
      </c>
      <c r="E6" s="46">
        <v>3275</v>
      </c>
      <c r="F6" s="46">
        <v>4241</v>
      </c>
      <c r="G6" s="46">
        <v>6303</v>
      </c>
      <c r="H6" s="46">
        <v>7677</v>
      </c>
      <c r="I6" s="46">
        <v>5849</v>
      </c>
      <c r="J6" s="46">
        <v>7391</v>
      </c>
      <c r="K6" s="46">
        <v>8820</v>
      </c>
      <c r="L6" s="46">
        <v>8021</v>
      </c>
      <c r="M6" s="46">
        <v>6134</v>
      </c>
      <c r="N6" s="46">
        <v>6895</v>
      </c>
      <c r="O6" s="46">
        <v>8309</v>
      </c>
      <c r="P6" s="46">
        <v>7134</v>
      </c>
      <c r="Q6" s="46">
        <v>5846</v>
      </c>
      <c r="R6" s="46">
        <v>6292</v>
      </c>
      <c r="S6" s="46">
        <v>7566</v>
      </c>
      <c r="T6" s="46">
        <v>7909</v>
      </c>
      <c r="U6" s="46">
        <v>5717</v>
      </c>
      <c r="V6" s="46">
        <v>6310</v>
      </c>
      <c r="W6" s="46">
        <v>7214</v>
      </c>
      <c r="X6" s="46">
        <v>7112</v>
      </c>
      <c r="Y6" s="46">
        <v>5282</v>
      </c>
      <c r="Z6" s="46">
        <v>5396</v>
      </c>
      <c r="AA6" s="46">
        <v>5758</v>
      </c>
      <c r="AB6" s="46">
        <v>7221</v>
      </c>
      <c r="AC6" s="46">
        <v>4881</v>
      </c>
      <c r="AD6" s="46">
        <v>5381</v>
      </c>
      <c r="AE6" s="46">
        <v>5899</v>
      </c>
      <c r="AF6" s="46">
        <v>4547</v>
      </c>
      <c r="AG6" s="46">
        <v>4146</v>
      </c>
      <c r="AH6" s="46">
        <v>5237</v>
      </c>
      <c r="AI6" s="46">
        <v>6177</v>
      </c>
      <c r="AJ6" s="46">
        <v>4645</v>
      </c>
      <c r="AK6" s="46">
        <v>4189</v>
      </c>
      <c r="AL6" s="46">
        <v>4121</v>
      </c>
      <c r="AM6" s="46">
        <v>4820</v>
      </c>
      <c r="AN6" s="46">
        <v>4881</v>
      </c>
      <c r="AO6" s="46">
        <v>3838</v>
      </c>
      <c r="AP6" s="46">
        <v>4751</v>
      </c>
      <c r="AQ6" s="46">
        <v>6101</v>
      </c>
      <c r="AR6" s="46">
        <v>5039</v>
      </c>
      <c r="AS6" s="46">
        <v>4648</v>
      </c>
      <c r="AT6" s="46">
        <v>4811</v>
      </c>
      <c r="AU6" s="46">
        <v>4771</v>
      </c>
      <c r="AV6" s="46">
        <v>5298</v>
      </c>
      <c r="AW6" s="46">
        <v>4624</v>
      </c>
      <c r="AX6" s="46">
        <v>5181</v>
      </c>
      <c r="AY6" s="46">
        <v>5732</v>
      </c>
      <c r="AZ6" s="46">
        <v>6000</v>
      </c>
      <c r="BA6" s="46">
        <v>5087</v>
      </c>
      <c r="BB6" s="46">
        <v>6515</v>
      </c>
      <c r="BC6" s="46">
        <v>5556</v>
      </c>
      <c r="BD6" s="46">
        <v>4212</v>
      </c>
      <c r="BE6" s="46">
        <v>6544</v>
      </c>
      <c r="BF6" s="46">
        <v>5573</v>
      </c>
      <c r="BG6" s="46">
        <v>5753</v>
      </c>
      <c r="BH6" s="46">
        <f t="shared" ref="BH6:BH22" si="0">C6+D6+E6+F6</f>
        <v>16492</v>
      </c>
      <c r="BI6" s="46">
        <f t="shared" ref="BI6:BI22" si="1">G6+H6+I6+J6</f>
        <v>27220</v>
      </c>
      <c r="BJ6" s="46">
        <f t="shared" ref="BJ6:BJ22" si="2">K6+L6+M6+N6</f>
        <v>29870</v>
      </c>
      <c r="BK6" s="46">
        <f t="shared" ref="BK6:BK22" si="3">+O6+P6+Q6+R6</f>
        <v>27581</v>
      </c>
      <c r="BL6" s="46">
        <f t="shared" ref="BL6:BL23" si="4">+S6+T6+U6+V6</f>
        <v>27502</v>
      </c>
      <c r="BM6" s="46">
        <f t="shared" ref="BM6:BM23" si="5">+W6+X6+Y6+Z6</f>
        <v>25004</v>
      </c>
      <c r="BN6" s="46">
        <f t="shared" ref="BN6:BN23" si="6">+AA6+AB6+AC6+AD6</f>
        <v>23241</v>
      </c>
      <c r="BO6" s="46">
        <f t="shared" ref="BO6:BO23" si="7">+AE6+AF6+AG6+AH6</f>
        <v>19829</v>
      </c>
      <c r="BP6" s="46">
        <f t="shared" ref="BP6:BP23" si="8">+AI6+AJ6+AK6+AL6</f>
        <v>19132</v>
      </c>
      <c r="BQ6" s="46">
        <f t="shared" ref="BQ6:BQ23" si="9">+AM6+AN6+AO6+AP6</f>
        <v>18290</v>
      </c>
      <c r="BR6" s="46">
        <f t="shared" ref="BR6:BR23" si="10">+AQ6+AR6+AS6+AT6</f>
        <v>20599</v>
      </c>
      <c r="BS6" s="46">
        <f t="shared" ref="BS6:BS23" si="11">+AU6+AV6+AW6+AX6</f>
        <v>19874</v>
      </c>
      <c r="BT6" s="46">
        <f t="shared" ref="BT6:BT23" si="12">+AY6+AZ6+BA6+BB6</f>
        <v>23334</v>
      </c>
      <c r="BU6" s="46">
        <f t="shared" ref="BU6:BU23" si="13">+BC6+BD6+BE6+BF6</f>
        <v>21885</v>
      </c>
    </row>
    <row r="7" spans="2:73" ht="17.100000000000001" customHeight="1" thickBot="1" x14ac:dyDescent="0.25">
      <c r="B7" s="66" t="s">
        <v>60</v>
      </c>
      <c r="C7" s="46">
        <v>568</v>
      </c>
      <c r="D7" s="46">
        <v>598</v>
      </c>
      <c r="E7" s="46">
        <v>478</v>
      </c>
      <c r="F7" s="46">
        <v>589</v>
      </c>
      <c r="G7" s="46">
        <v>622</v>
      </c>
      <c r="H7" s="46">
        <v>684</v>
      </c>
      <c r="I7" s="46">
        <v>699</v>
      </c>
      <c r="J7" s="46">
        <v>1001</v>
      </c>
      <c r="K7" s="46">
        <v>1157</v>
      </c>
      <c r="L7" s="46">
        <v>1200</v>
      </c>
      <c r="M7" s="46">
        <v>849</v>
      </c>
      <c r="N7" s="46">
        <v>1070</v>
      </c>
      <c r="O7" s="46">
        <v>1130</v>
      </c>
      <c r="P7" s="46">
        <v>1034</v>
      </c>
      <c r="Q7" s="46">
        <v>859</v>
      </c>
      <c r="R7" s="46">
        <v>852</v>
      </c>
      <c r="S7" s="46">
        <v>996</v>
      </c>
      <c r="T7" s="46">
        <v>1010</v>
      </c>
      <c r="U7" s="46">
        <v>847</v>
      </c>
      <c r="V7" s="46">
        <v>934</v>
      </c>
      <c r="W7" s="46">
        <v>856</v>
      </c>
      <c r="X7" s="46">
        <v>921</v>
      </c>
      <c r="Y7" s="46">
        <v>826</v>
      </c>
      <c r="Z7" s="46">
        <v>966</v>
      </c>
      <c r="AA7" s="46">
        <v>965</v>
      </c>
      <c r="AB7" s="46">
        <v>943</v>
      </c>
      <c r="AC7" s="46">
        <v>883</v>
      </c>
      <c r="AD7" s="46">
        <v>889</v>
      </c>
      <c r="AE7" s="46">
        <v>935</v>
      </c>
      <c r="AF7" s="46">
        <v>724</v>
      </c>
      <c r="AG7" s="46">
        <v>624</v>
      </c>
      <c r="AH7" s="46">
        <v>784</v>
      </c>
      <c r="AI7" s="46">
        <v>882</v>
      </c>
      <c r="AJ7" s="46">
        <v>634</v>
      </c>
      <c r="AK7" s="46">
        <v>570</v>
      </c>
      <c r="AL7" s="46">
        <v>574</v>
      </c>
      <c r="AM7" s="46">
        <v>797</v>
      </c>
      <c r="AN7" s="46">
        <v>669</v>
      </c>
      <c r="AO7" s="46">
        <v>546</v>
      </c>
      <c r="AP7" s="46">
        <v>769</v>
      </c>
      <c r="AQ7" s="46">
        <v>778</v>
      </c>
      <c r="AR7" s="46">
        <v>610</v>
      </c>
      <c r="AS7" s="46">
        <v>581</v>
      </c>
      <c r="AT7" s="46">
        <v>584</v>
      </c>
      <c r="AU7" s="46">
        <v>686</v>
      </c>
      <c r="AV7" s="46">
        <v>734</v>
      </c>
      <c r="AW7" s="46">
        <v>794</v>
      </c>
      <c r="AX7" s="46">
        <v>768</v>
      </c>
      <c r="AY7" s="46">
        <v>683</v>
      </c>
      <c r="AZ7" s="46">
        <v>699</v>
      </c>
      <c r="BA7" s="46">
        <v>667</v>
      </c>
      <c r="BB7" s="46">
        <v>868</v>
      </c>
      <c r="BC7" s="46">
        <v>717</v>
      </c>
      <c r="BD7" s="46">
        <v>363</v>
      </c>
      <c r="BE7" s="46">
        <v>883</v>
      </c>
      <c r="BF7" s="46">
        <v>723</v>
      </c>
      <c r="BG7" s="46">
        <v>704</v>
      </c>
      <c r="BH7" s="46">
        <f t="shared" si="0"/>
        <v>2233</v>
      </c>
      <c r="BI7" s="46">
        <f t="shared" si="1"/>
        <v>3006</v>
      </c>
      <c r="BJ7" s="46">
        <f t="shared" si="2"/>
        <v>4276</v>
      </c>
      <c r="BK7" s="46">
        <f t="shared" si="3"/>
        <v>3875</v>
      </c>
      <c r="BL7" s="46">
        <f t="shared" si="4"/>
        <v>3787</v>
      </c>
      <c r="BM7" s="46">
        <f t="shared" si="5"/>
        <v>3569</v>
      </c>
      <c r="BN7" s="46">
        <f t="shared" si="6"/>
        <v>3680</v>
      </c>
      <c r="BO7" s="46">
        <f t="shared" si="7"/>
        <v>3067</v>
      </c>
      <c r="BP7" s="46">
        <f t="shared" si="8"/>
        <v>2660</v>
      </c>
      <c r="BQ7" s="46">
        <f t="shared" si="9"/>
        <v>2781</v>
      </c>
      <c r="BR7" s="46">
        <f t="shared" si="10"/>
        <v>2553</v>
      </c>
      <c r="BS7" s="46">
        <f t="shared" si="11"/>
        <v>2982</v>
      </c>
      <c r="BT7" s="46">
        <f t="shared" si="12"/>
        <v>2917</v>
      </c>
      <c r="BU7" s="46">
        <f t="shared" si="13"/>
        <v>2686</v>
      </c>
    </row>
    <row r="8" spans="2:73" ht="17.100000000000001" customHeight="1" thickBot="1" x14ac:dyDescent="0.25">
      <c r="B8" s="66" t="s">
        <v>296</v>
      </c>
      <c r="C8" s="46">
        <v>805</v>
      </c>
      <c r="D8" s="46">
        <v>1242</v>
      </c>
      <c r="E8" s="46">
        <v>1031</v>
      </c>
      <c r="F8" s="46">
        <v>1059</v>
      </c>
      <c r="G8" s="46">
        <v>1025</v>
      </c>
      <c r="H8" s="46">
        <v>1827</v>
      </c>
      <c r="I8" s="46">
        <v>1288</v>
      </c>
      <c r="J8" s="46">
        <v>1312</v>
      </c>
      <c r="K8" s="46">
        <v>1659</v>
      </c>
      <c r="L8" s="46">
        <v>1640</v>
      </c>
      <c r="M8" s="46">
        <v>1422</v>
      </c>
      <c r="N8" s="46">
        <v>1247</v>
      </c>
      <c r="O8" s="46">
        <v>1509</v>
      </c>
      <c r="P8" s="46">
        <v>1807</v>
      </c>
      <c r="Q8" s="46">
        <v>906</v>
      </c>
      <c r="R8" s="46">
        <v>1227</v>
      </c>
      <c r="S8" s="46">
        <v>1571</v>
      </c>
      <c r="T8" s="46">
        <v>1648</v>
      </c>
      <c r="U8" s="46">
        <v>907</v>
      </c>
      <c r="V8" s="46">
        <v>1164</v>
      </c>
      <c r="W8" s="46">
        <v>1349</v>
      </c>
      <c r="X8" s="46">
        <v>1667</v>
      </c>
      <c r="Y8" s="46">
        <v>1011</v>
      </c>
      <c r="Z8" s="46">
        <v>1333</v>
      </c>
      <c r="AA8" s="46">
        <v>1333</v>
      </c>
      <c r="AB8" s="46">
        <v>1866</v>
      </c>
      <c r="AC8" s="46">
        <v>989</v>
      </c>
      <c r="AD8" s="46">
        <v>962</v>
      </c>
      <c r="AE8" s="46">
        <v>1288</v>
      </c>
      <c r="AF8" s="46">
        <v>1034</v>
      </c>
      <c r="AG8" s="46">
        <v>1196</v>
      </c>
      <c r="AH8" s="46">
        <v>1264</v>
      </c>
      <c r="AI8" s="46">
        <v>1215</v>
      </c>
      <c r="AJ8" s="46">
        <v>1175</v>
      </c>
      <c r="AK8" s="46">
        <v>744</v>
      </c>
      <c r="AL8" s="46">
        <v>1336</v>
      </c>
      <c r="AM8" s="46">
        <v>1093</v>
      </c>
      <c r="AN8" s="46">
        <v>858</v>
      </c>
      <c r="AO8" s="46">
        <v>665</v>
      </c>
      <c r="AP8" s="46">
        <v>1020</v>
      </c>
      <c r="AQ8" s="46">
        <v>1247</v>
      </c>
      <c r="AR8" s="46">
        <v>1278</v>
      </c>
      <c r="AS8" s="46">
        <v>830</v>
      </c>
      <c r="AT8" s="46">
        <v>998</v>
      </c>
      <c r="AU8" s="46">
        <v>801</v>
      </c>
      <c r="AV8" s="46">
        <v>1113</v>
      </c>
      <c r="AW8" s="46">
        <v>1157</v>
      </c>
      <c r="AX8" s="46">
        <v>966</v>
      </c>
      <c r="AY8" s="46">
        <v>786</v>
      </c>
      <c r="AZ8" s="46">
        <v>947</v>
      </c>
      <c r="BA8" s="46">
        <v>891</v>
      </c>
      <c r="BB8" s="46">
        <v>887</v>
      </c>
      <c r="BC8" s="46">
        <v>796</v>
      </c>
      <c r="BD8" s="46">
        <v>791</v>
      </c>
      <c r="BE8" s="46">
        <v>828</v>
      </c>
      <c r="BF8" s="46">
        <v>800</v>
      </c>
      <c r="BG8" s="46">
        <v>1068</v>
      </c>
      <c r="BH8" s="46">
        <f t="shared" si="0"/>
        <v>4137</v>
      </c>
      <c r="BI8" s="46">
        <f t="shared" si="1"/>
        <v>5452</v>
      </c>
      <c r="BJ8" s="46">
        <f t="shared" si="2"/>
        <v>5968</v>
      </c>
      <c r="BK8" s="46">
        <f t="shared" si="3"/>
        <v>5449</v>
      </c>
      <c r="BL8" s="46">
        <f t="shared" si="4"/>
        <v>5290</v>
      </c>
      <c r="BM8" s="46">
        <f t="shared" si="5"/>
        <v>5360</v>
      </c>
      <c r="BN8" s="46">
        <f t="shared" si="6"/>
        <v>5150</v>
      </c>
      <c r="BO8" s="46">
        <f t="shared" si="7"/>
        <v>4782</v>
      </c>
      <c r="BP8" s="46">
        <f t="shared" si="8"/>
        <v>4470</v>
      </c>
      <c r="BQ8" s="46">
        <f t="shared" si="9"/>
        <v>3636</v>
      </c>
      <c r="BR8" s="46">
        <f t="shared" si="10"/>
        <v>4353</v>
      </c>
      <c r="BS8" s="46">
        <f t="shared" si="11"/>
        <v>4037</v>
      </c>
      <c r="BT8" s="46">
        <f t="shared" si="12"/>
        <v>3511</v>
      </c>
      <c r="BU8" s="46">
        <f t="shared" si="13"/>
        <v>3215</v>
      </c>
    </row>
    <row r="9" spans="2:73" ht="17.100000000000001" customHeight="1" thickBot="1" x14ac:dyDescent="0.25">
      <c r="B9" s="66" t="s">
        <v>54</v>
      </c>
      <c r="C9" s="46">
        <v>352</v>
      </c>
      <c r="D9" s="46">
        <v>467</v>
      </c>
      <c r="E9" s="46">
        <v>350</v>
      </c>
      <c r="F9" s="46">
        <v>507</v>
      </c>
      <c r="G9" s="46">
        <v>582</v>
      </c>
      <c r="H9" s="46">
        <v>656</v>
      </c>
      <c r="I9" s="46">
        <v>699</v>
      </c>
      <c r="J9" s="46">
        <v>835</v>
      </c>
      <c r="K9" s="46">
        <v>872</v>
      </c>
      <c r="L9" s="46">
        <v>735</v>
      </c>
      <c r="M9" s="46">
        <v>603</v>
      </c>
      <c r="N9" s="46">
        <v>739</v>
      </c>
      <c r="O9" s="46">
        <v>1011</v>
      </c>
      <c r="P9" s="46">
        <v>775</v>
      </c>
      <c r="Q9" s="46">
        <v>730</v>
      </c>
      <c r="R9" s="46">
        <v>895</v>
      </c>
      <c r="S9" s="46">
        <v>903</v>
      </c>
      <c r="T9" s="46">
        <v>832</v>
      </c>
      <c r="U9" s="46">
        <v>725</v>
      </c>
      <c r="V9" s="46">
        <v>793</v>
      </c>
      <c r="W9" s="46">
        <v>749</v>
      </c>
      <c r="X9" s="46">
        <v>657</v>
      </c>
      <c r="Y9" s="46">
        <v>542</v>
      </c>
      <c r="Z9" s="46">
        <v>621</v>
      </c>
      <c r="AA9" s="46">
        <v>542</v>
      </c>
      <c r="AB9" s="46">
        <v>577</v>
      </c>
      <c r="AC9" s="46">
        <v>537</v>
      </c>
      <c r="AD9" s="46">
        <v>837</v>
      </c>
      <c r="AE9" s="46">
        <v>680</v>
      </c>
      <c r="AF9" s="46">
        <v>797</v>
      </c>
      <c r="AG9" s="46">
        <v>477</v>
      </c>
      <c r="AH9" s="46">
        <v>634</v>
      </c>
      <c r="AI9" s="46">
        <v>587</v>
      </c>
      <c r="AJ9" s="46">
        <v>701</v>
      </c>
      <c r="AK9" s="46">
        <v>478</v>
      </c>
      <c r="AL9" s="46">
        <v>648</v>
      </c>
      <c r="AM9" s="46">
        <v>385</v>
      </c>
      <c r="AN9" s="46">
        <v>501</v>
      </c>
      <c r="AO9" s="46">
        <v>561</v>
      </c>
      <c r="AP9" s="46">
        <v>534</v>
      </c>
      <c r="AQ9" s="46">
        <v>507</v>
      </c>
      <c r="AR9" s="46">
        <v>586</v>
      </c>
      <c r="AS9" s="46">
        <v>504</v>
      </c>
      <c r="AT9" s="46">
        <v>517</v>
      </c>
      <c r="AU9" s="46">
        <v>522</v>
      </c>
      <c r="AV9" s="46">
        <v>581</v>
      </c>
      <c r="AW9" s="46">
        <v>599</v>
      </c>
      <c r="AX9" s="46">
        <v>614</v>
      </c>
      <c r="AY9" s="46">
        <v>703</v>
      </c>
      <c r="AZ9" s="46">
        <v>687</v>
      </c>
      <c r="BA9" s="46">
        <v>681</v>
      </c>
      <c r="BB9" s="46">
        <v>745</v>
      </c>
      <c r="BC9" s="46">
        <v>635</v>
      </c>
      <c r="BD9" s="46">
        <v>365</v>
      </c>
      <c r="BE9" s="46">
        <v>781</v>
      </c>
      <c r="BF9" s="46">
        <v>729</v>
      </c>
      <c r="BG9" s="46">
        <v>590</v>
      </c>
      <c r="BH9" s="46">
        <f t="shared" si="0"/>
        <v>1676</v>
      </c>
      <c r="BI9" s="46">
        <f t="shared" si="1"/>
        <v>2772</v>
      </c>
      <c r="BJ9" s="46">
        <f t="shared" si="2"/>
        <v>2949</v>
      </c>
      <c r="BK9" s="46">
        <f t="shared" si="3"/>
        <v>3411</v>
      </c>
      <c r="BL9" s="46">
        <f t="shared" si="4"/>
        <v>3253</v>
      </c>
      <c r="BM9" s="46">
        <f t="shared" si="5"/>
        <v>2569</v>
      </c>
      <c r="BN9" s="46">
        <f t="shared" si="6"/>
        <v>2493</v>
      </c>
      <c r="BO9" s="46">
        <f t="shared" si="7"/>
        <v>2588</v>
      </c>
      <c r="BP9" s="46">
        <f t="shared" si="8"/>
        <v>2414</v>
      </c>
      <c r="BQ9" s="46">
        <f t="shared" si="9"/>
        <v>1981</v>
      </c>
      <c r="BR9" s="46">
        <f t="shared" si="10"/>
        <v>2114</v>
      </c>
      <c r="BS9" s="46">
        <f t="shared" si="11"/>
        <v>2316</v>
      </c>
      <c r="BT9" s="46">
        <f t="shared" si="12"/>
        <v>2816</v>
      </c>
      <c r="BU9" s="46">
        <f t="shared" si="13"/>
        <v>2510</v>
      </c>
    </row>
    <row r="10" spans="2:73" ht="17.100000000000001" customHeight="1" thickBot="1" x14ac:dyDescent="0.25">
      <c r="B10" s="66" t="s">
        <v>8</v>
      </c>
      <c r="C10" s="46">
        <v>1711</v>
      </c>
      <c r="D10" s="46">
        <v>2005</v>
      </c>
      <c r="E10" s="46">
        <v>1881</v>
      </c>
      <c r="F10" s="46">
        <v>2034</v>
      </c>
      <c r="G10" s="46">
        <v>2982</v>
      </c>
      <c r="H10" s="46">
        <v>3214</v>
      </c>
      <c r="I10" s="46">
        <v>2132</v>
      </c>
      <c r="J10" s="46">
        <v>3143</v>
      </c>
      <c r="K10" s="46">
        <v>3177</v>
      </c>
      <c r="L10" s="46">
        <v>2761</v>
      </c>
      <c r="M10" s="46">
        <v>2246</v>
      </c>
      <c r="N10" s="46">
        <v>2088</v>
      </c>
      <c r="O10" s="46">
        <v>3581</v>
      </c>
      <c r="P10" s="46">
        <v>2594</v>
      </c>
      <c r="Q10" s="46">
        <v>2111</v>
      </c>
      <c r="R10" s="46">
        <v>2278</v>
      </c>
      <c r="S10" s="46">
        <v>2626</v>
      </c>
      <c r="T10" s="46">
        <v>2733</v>
      </c>
      <c r="U10" s="46">
        <v>2038</v>
      </c>
      <c r="V10" s="46">
        <v>2041</v>
      </c>
      <c r="W10" s="46">
        <v>2095</v>
      </c>
      <c r="X10" s="46">
        <v>1820</v>
      </c>
      <c r="Y10" s="46">
        <v>1673</v>
      </c>
      <c r="Z10" s="46">
        <v>1796</v>
      </c>
      <c r="AA10" s="46">
        <v>2078</v>
      </c>
      <c r="AB10" s="46">
        <v>2370</v>
      </c>
      <c r="AC10" s="46">
        <v>2262</v>
      </c>
      <c r="AD10" s="46">
        <v>1989</v>
      </c>
      <c r="AE10" s="46">
        <v>2347</v>
      </c>
      <c r="AF10" s="46">
        <v>1938</v>
      </c>
      <c r="AG10" s="46">
        <v>1564</v>
      </c>
      <c r="AH10" s="46">
        <v>1602</v>
      </c>
      <c r="AI10" s="46">
        <v>2057</v>
      </c>
      <c r="AJ10" s="46">
        <v>1766</v>
      </c>
      <c r="AK10" s="46">
        <v>1649</v>
      </c>
      <c r="AL10" s="46">
        <v>1568</v>
      </c>
      <c r="AM10" s="46">
        <v>1704</v>
      </c>
      <c r="AN10" s="46">
        <v>1802</v>
      </c>
      <c r="AO10" s="46">
        <v>1608</v>
      </c>
      <c r="AP10" s="46">
        <v>1827</v>
      </c>
      <c r="AQ10" s="46">
        <v>1980</v>
      </c>
      <c r="AR10" s="46">
        <v>2051</v>
      </c>
      <c r="AS10" s="46">
        <v>1975</v>
      </c>
      <c r="AT10" s="46">
        <v>1650</v>
      </c>
      <c r="AU10" s="46">
        <v>2173</v>
      </c>
      <c r="AV10" s="46">
        <v>2145</v>
      </c>
      <c r="AW10" s="46">
        <v>1902</v>
      </c>
      <c r="AX10" s="46">
        <v>2263</v>
      </c>
      <c r="AY10" s="46">
        <v>2579</v>
      </c>
      <c r="AZ10" s="46">
        <v>2765</v>
      </c>
      <c r="BA10" s="46">
        <v>2210</v>
      </c>
      <c r="BB10" s="46">
        <v>2859</v>
      </c>
      <c r="BC10" s="46">
        <v>2157</v>
      </c>
      <c r="BD10" s="46">
        <v>1387</v>
      </c>
      <c r="BE10" s="46">
        <v>2254</v>
      </c>
      <c r="BF10" s="46">
        <v>2573</v>
      </c>
      <c r="BG10" s="46">
        <v>2411</v>
      </c>
      <c r="BH10" s="46">
        <f t="shared" si="0"/>
        <v>7631</v>
      </c>
      <c r="BI10" s="46">
        <f t="shared" si="1"/>
        <v>11471</v>
      </c>
      <c r="BJ10" s="46">
        <f t="shared" si="2"/>
        <v>10272</v>
      </c>
      <c r="BK10" s="46">
        <f t="shared" si="3"/>
        <v>10564</v>
      </c>
      <c r="BL10" s="46">
        <f t="shared" si="4"/>
        <v>9438</v>
      </c>
      <c r="BM10" s="46">
        <f t="shared" si="5"/>
        <v>7384</v>
      </c>
      <c r="BN10" s="46">
        <f t="shared" si="6"/>
        <v>8699</v>
      </c>
      <c r="BO10" s="46">
        <f t="shared" si="7"/>
        <v>7451</v>
      </c>
      <c r="BP10" s="46">
        <f t="shared" si="8"/>
        <v>7040</v>
      </c>
      <c r="BQ10" s="46">
        <f t="shared" si="9"/>
        <v>6941</v>
      </c>
      <c r="BR10" s="46">
        <f t="shared" si="10"/>
        <v>7656</v>
      </c>
      <c r="BS10" s="46">
        <f t="shared" si="11"/>
        <v>8483</v>
      </c>
      <c r="BT10" s="46">
        <f t="shared" si="12"/>
        <v>10413</v>
      </c>
      <c r="BU10" s="46">
        <f t="shared" si="13"/>
        <v>8371</v>
      </c>
    </row>
    <row r="11" spans="2:73" s="81" customFormat="1" ht="17.100000000000001" customHeight="1" thickBot="1" x14ac:dyDescent="0.25">
      <c r="B11" s="66" t="s">
        <v>9</v>
      </c>
      <c r="C11" s="46">
        <v>449</v>
      </c>
      <c r="D11" s="46">
        <v>410</v>
      </c>
      <c r="E11" s="46">
        <v>364</v>
      </c>
      <c r="F11" s="46">
        <v>498</v>
      </c>
      <c r="G11" s="46">
        <v>652</v>
      </c>
      <c r="H11" s="46">
        <v>526</v>
      </c>
      <c r="I11" s="46">
        <v>462</v>
      </c>
      <c r="J11" s="46">
        <v>636</v>
      </c>
      <c r="K11" s="46">
        <v>740</v>
      </c>
      <c r="L11" s="46">
        <v>657</v>
      </c>
      <c r="M11" s="46">
        <v>533</v>
      </c>
      <c r="N11" s="46">
        <v>573</v>
      </c>
      <c r="O11" s="46">
        <v>604</v>
      </c>
      <c r="P11" s="46">
        <v>665</v>
      </c>
      <c r="Q11" s="46">
        <v>411</v>
      </c>
      <c r="R11" s="46">
        <v>675</v>
      </c>
      <c r="S11" s="46">
        <v>582</v>
      </c>
      <c r="T11" s="46">
        <v>560</v>
      </c>
      <c r="U11" s="46">
        <v>426</v>
      </c>
      <c r="V11" s="46">
        <v>519</v>
      </c>
      <c r="W11" s="46">
        <v>478</v>
      </c>
      <c r="X11" s="46">
        <v>517</v>
      </c>
      <c r="Y11" s="46">
        <v>449</v>
      </c>
      <c r="Z11" s="46">
        <v>482</v>
      </c>
      <c r="AA11" s="46">
        <v>476</v>
      </c>
      <c r="AB11" s="46">
        <v>446</v>
      </c>
      <c r="AC11" s="46">
        <v>393</v>
      </c>
      <c r="AD11" s="46">
        <v>498</v>
      </c>
      <c r="AE11" s="46">
        <v>517</v>
      </c>
      <c r="AF11" s="46">
        <v>484</v>
      </c>
      <c r="AG11" s="46">
        <v>355</v>
      </c>
      <c r="AH11" s="46">
        <v>410</v>
      </c>
      <c r="AI11" s="46">
        <v>500</v>
      </c>
      <c r="AJ11" s="46">
        <v>433</v>
      </c>
      <c r="AK11" s="46">
        <v>304</v>
      </c>
      <c r="AL11" s="46">
        <v>410</v>
      </c>
      <c r="AM11" s="46">
        <v>403</v>
      </c>
      <c r="AN11" s="46">
        <v>482</v>
      </c>
      <c r="AO11" s="46">
        <v>343</v>
      </c>
      <c r="AP11" s="46">
        <v>447</v>
      </c>
      <c r="AQ11" s="46">
        <v>544</v>
      </c>
      <c r="AR11" s="46">
        <v>356</v>
      </c>
      <c r="AS11" s="46">
        <v>324</v>
      </c>
      <c r="AT11" s="46">
        <v>496</v>
      </c>
      <c r="AU11" s="46">
        <v>499</v>
      </c>
      <c r="AV11" s="46">
        <v>465</v>
      </c>
      <c r="AW11" s="46">
        <v>395</v>
      </c>
      <c r="AX11" s="46">
        <v>423</v>
      </c>
      <c r="AY11" s="46">
        <v>472</v>
      </c>
      <c r="AZ11" s="46">
        <v>465</v>
      </c>
      <c r="BA11" s="46">
        <v>378</v>
      </c>
      <c r="BB11" s="46">
        <v>464</v>
      </c>
      <c r="BC11" s="46">
        <v>536</v>
      </c>
      <c r="BD11" s="46">
        <v>381</v>
      </c>
      <c r="BE11" s="46">
        <v>510</v>
      </c>
      <c r="BF11" s="46">
        <v>445</v>
      </c>
      <c r="BG11" s="46">
        <v>591</v>
      </c>
      <c r="BH11" s="46">
        <f t="shared" si="0"/>
        <v>1721</v>
      </c>
      <c r="BI11" s="46">
        <f t="shared" si="1"/>
        <v>2276</v>
      </c>
      <c r="BJ11" s="46">
        <f t="shared" si="2"/>
        <v>2503</v>
      </c>
      <c r="BK11" s="46">
        <f t="shared" si="3"/>
        <v>2355</v>
      </c>
      <c r="BL11" s="46">
        <f t="shared" si="4"/>
        <v>2087</v>
      </c>
      <c r="BM11" s="46">
        <f t="shared" si="5"/>
        <v>1926</v>
      </c>
      <c r="BN11" s="46">
        <f t="shared" si="6"/>
        <v>1813</v>
      </c>
      <c r="BO11" s="46">
        <f t="shared" si="7"/>
        <v>1766</v>
      </c>
      <c r="BP11" s="46">
        <f t="shared" si="8"/>
        <v>1647</v>
      </c>
      <c r="BQ11" s="46">
        <f t="shared" si="9"/>
        <v>1675</v>
      </c>
      <c r="BR11" s="46">
        <f t="shared" si="10"/>
        <v>1720</v>
      </c>
      <c r="BS11" s="46">
        <f t="shared" si="11"/>
        <v>1782</v>
      </c>
      <c r="BT11" s="46">
        <f t="shared" si="12"/>
        <v>1779</v>
      </c>
      <c r="BU11" s="46">
        <f t="shared" si="13"/>
        <v>1872</v>
      </c>
    </row>
    <row r="12" spans="2:73" s="81" customFormat="1" ht="17.100000000000001" customHeight="1" thickBot="1" x14ac:dyDescent="0.25">
      <c r="B12" s="66" t="s">
        <v>61</v>
      </c>
      <c r="C12" s="46">
        <v>1730</v>
      </c>
      <c r="D12" s="46">
        <v>1782</v>
      </c>
      <c r="E12" s="46">
        <v>1430</v>
      </c>
      <c r="F12" s="46">
        <v>1957</v>
      </c>
      <c r="G12" s="46">
        <v>1663</v>
      </c>
      <c r="H12" s="46">
        <v>2972</v>
      </c>
      <c r="I12" s="46">
        <v>1625</v>
      </c>
      <c r="J12" s="46">
        <v>2703</v>
      </c>
      <c r="K12" s="46">
        <v>3035</v>
      </c>
      <c r="L12" s="46">
        <v>2302</v>
      </c>
      <c r="M12" s="46">
        <v>1856</v>
      </c>
      <c r="N12" s="46">
        <v>2313</v>
      </c>
      <c r="O12" s="46">
        <v>2607</v>
      </c>
      <c r="P12" s="46">
        <v>2368</v>
      </c>
      <c r="Q12" s="46">
        <v>1896</v>
      </c>
      <c r="R12" s="46">
        <v>2280</v>
      </c>
      <c r="S12" s="46">
        <v>2630</v>
      </c>
      <c r="T12" s="46">
        <v>2146</v>
      </c>
      <c r="U12" s="46">
        <v>1964</v>
      </c>
      <c r="V12" s="46">
        <v>2333</v>
      </c>
      <c r="W12" s="46">
        <v>2570</v>
      </c>
      <c r="X12" s="46">
        <v>2320</v>
      </c>
      <c r="Y12" s="46">
        <v>1925</v>
      </c>
      <c r="Z12" s="46">
        <v>2414</v>
      </c>
      <c r="AA12" s="46">
        <v>2211</v>
      </c>
      <c r="AB12" s="46">
        <v>2467</v>
      </c>
      <c r="AC12" s="46">
        <v>1942</v>
      </c>
      <c r="AD12" s="46">
        <v>2394</v>
      </c>
      <c r="AE12" s="46">
        <v>2593</v>
      </c>
      <c r="AF12" s="46">
        <v>1968</v>
      </c>
      <c r="AG12" s="46">
        <v>1543</v>
      </c>
      <c r="AH12" s="46">
        <v>1756</v>
      </c>
      <c r="AI12" s="46">
        <v>2160</v>
      </c>
      <c r="AJ12" s="46">
        <v>1920</v>
      </c>
      <c r="AK12" s="46">
        <v>1460</v>
      </c>
      <c r="AL12" s="46">
        <v>1914</v>
      </c>
      <c r="AM12" s="46">
        <v>1498</v>
      </c>
      <c r="AN12" s="46">
        <v>1827</v>
      </c>
      <c r="AO12" s="46">
        <v>1246</v>
      </c>
      <c r="AP12" s="46">
        <v>1420</v>
      </c>
      <c r="AQ12" s="46">
        <v>1648</v>
      </c>
      <c r="AR12" s="46">
        <v>1923</v>
      </c>
      <c r="AS12" s="46">
        <v>1525</v>
      </c>
      <c r="AT12" s="46">
        <v>2359</v>
      </c>
      <c r="AU12" s="46">
        <v>2029</v>
      </c>
      <c r="AV12" s="46">
        <v>2452</v>
      </c>
      <c r="AW12" s="46">
        <v>1342</v>
      </c>
      <c r="AX12" s="46">
        <v>1656</v>
      </c>
      <c r="AY12" s="46">
        <v>1775</v>
      </c>
      <c r="AZ12" s="46">
        <v>1948</v>
      </c>
      <c r="BA12" s="46">
        <v>1763</v>
      </c>
      <c r="BB12" s="46">
        <v>2067</v>
      </c>
      <c r="BC12" s="46">
        <v>2070</v>
      </c>
      <c r="BD12" s="46">
        <v>1230</v>
      </c>
      <c r="BE12" s="46">
        <v>1760</v>
      </c>
      <c r="BF12" s="46">
        <v>1673</v>
      </c>
      <c r="BG12" s="46">
        <v>1829</v>
      </c>
      <c r="BH12" s="46">
        <f t="shared" si="0"/>
        <v>6899</v>
      </c>
      <c r="BI12" s="46">
        <f t="shared" si="1"/>
        <v>8963</v>
      </c>
      <c r="BJ12" s="46">
        <f t="shared" si="2"/>
        <v>9506</v>
      </c>
      <c r="BK12" s="46">
        <f t="shared" si="3"/>
        <v>9151</v>
      </c>
      <c r="BL12" s="46">
        <f t="shared" si="4"/>
        <v>9073</v>
      </c>
      <c r="BM12" s="46">
        <f t="shared" si="5"/>
        <v>9229</v>
      </c>
      <c r="BN12" s="46">
        <f t="shared" si="6"/>
        <v>9014</v>
      </c>
      <c r="BO12" s="46">
        <f t="shared" si="7"/>
        <v>7860</v>
      </c>
      <c r="BP12" s="46">
        <f t="shared" si="8"/>
        <v>7454</v>
      </c>
      <c r="BQ12" s="46">
        <f t="shared" si="9"/>
        <v>5991</v>
      </c>
      <c r="BR12" s="46">
        <f t="shared" si="10"/>
        <v>7455</v>
      </c>
      <c r="BS12" s="46">
        <f t="shared" si="11"/>
        <v>7479</v>
      </c>
      <c r="BT12" s="46">
        <f t="shared" si="12"/>
        <v>7553</v>
      </c>
      <c r="BU12" s="46">
        <f t="shared" si="13"/>
        <v>6733</v>
      </c>
    </row>
    <row r="13" spans="2:73" s="81" customFormat="1" ht="17.100000000000001" customHeight="1" thickBot="1" x14ac:dyDescent="0.25">
      <c r="B13" s="66" t="s">
        <v>23</v>
      </c>
      <c r="C13" s="46">
        <v>1047</v>
      </c>
      <c r="D13" s="46">
        <v>1214</v>
      </c>
      <c r="E13" s="46">
        <v>791</v>
      </c>
      <c r="F13" s="46">
        <v>1185</v>
      </c>
      <c r="G13" s="46">
        <v>1170</v>
      </c>
      <c r="H13" s="46">
        <v>1560</v>
      </c>
      <c r="I13" s="46">
        <v>1219</v>
      </c>
      <c r="J13" s="46">
        <v>1465</v>
      </c>
      <c r="K13" s="46">
        <v>2001</v>
      </c>
      <c r="L13" s="46">
        <v>1886</v>
      </c>
      <c r="M13" s="46">
        <v>1785</v>
      </c>
      <c r="N13" s="46">
        <v>1912</v>
      </c>
      <c r="O13" s="46">
        <v>1787</v>
      </c>
      <c r="P13" s="46">
        <v>1436</v>
      </c>
      <c r="Q13" s="46">
        <v>1329</v>
      </c>
      <c r="R13" s="46">
        <v>1961</v>
      </c>
      <c r="S13" s="46">
        <v>1664</v>
      </c>
      <c r="T13" s="46">
        <v>1483</v>
      </c>
      <c r="U13" s="46">
        <v>1633</v>
      </c>
      <c r="V13" s="46">
        <v>1705</v>
      </c>
      <c r="W13" s="46">
        <v>2039</v>
      </c>
      <c r="X13" s="46">
        <v>1653</v>
      </c>
      <c r="Y13" s="46">
        <v>1775</v>
      </c>
      <c r="Z13" s="46">
        <v>2174</v>
      </c>
      <c r="AA13" s="46">
        <v>1434</v>
      </c>
      <c r="AB13" s="46">
        <v>1631</v>
      </c>
      <c r="AC13" s="46">
        <v>1148</v>
      </c>
      <c r="AD13" s="46">
        <v>1249</v>
      </c>
      <c r="AE13" s="46">
        <v>1599</v>
      </c>
      <c r="AF13" s="46">
        <v>1121</v>
      </c>
      <c r="AG13" s="46">
        <v>886</v>
      </c>
      <c r="AH13" s="46">
        <v>953</v>
      </c>
      <c r="AI13" s="46">
        <v>1355</v>
      </c>
      <c r="AJ13" s="46">
        <v>1328</v>
      </c>
      <c r="AK13" s="46">
        <v>897</v>
      </c>
      <c r="AL13" s="46">
        <v>1012</v>
      </c>
      <c r="AM13" s="46">
        <v>973</v>
      </c>
      <c r="AN13" s="46">
        <v>889</v>
      </c>
      <c r="AO13" s="46">
        <v>717</v>
      </c>
      <c r="AP13" s="46">
        <v>1179</v>
      </c>
      <c r="AQ13" s="46">
        <v>1114</v>
      </c>
      <c r="AR13" s="46">
        <v>1017</v>
      </c>
      <c r="AS13" s="46">
        <v>985</v>
      </c>
      <c r="AT13" s="46">
        <v>1006</v>
      </c>
      <c r="AU13" s="46">
        <v>1076</v>
      </c>
      <c r="AV13" s="46">
        <v>1125</v>
      </c>
      <c r="AW13" s="46">
        <v>1066</v>
      </c>
      <c r="AX13" s="46">
        <v>1123</v>
      </c>
      <c r="AY13" s="46">
        <v>1148</v>
      </c>
      <c r="AZ13" s="46">
        <v>1144</v>
      </c>
      <c r="BA13" s="46">
        <v>1161</v>
      </c>
      <c r="BB13" s="46">
        <v>1181</v>
      </c>
      <c r="BC13" s="46">
        <v>1195</v>
      </c>
      <c r="BD13" s="46">
        <v>748</v>
      </c>
      <c r="BE13" s="46">
        <v>1004</v>
      </c>
      <c r="BF13" s="46">
        <v>884</v>
      </c>
      <c r="BG13" s="46">
        <v>1102</v>
      </c>
      <c r="BH13" s="46">
        <f t="shared" si="0"/>
        <v>4237</v>
      </c>
      <c r="BI13" s="46">
        <f t="shared" si="1"/>
        <v>5414</v>
      </c>
      <c r="BJ13" s="46">
        <f t="shared" si="2"/>
        <v>7584</v>
      </c>
      <c r="BK13" s="46">
        <f t="shared" si="3"/>
        <v>6513</v>
      </c>
      <c r="BL13" s="46">
        <f t="shared" si="4"/>
        <v>6485</v>
      </c>
      <c r="BM13" s="46">
        <f t="shared" si="5"/>
        <v>7641</v>
      </c>
      <c r="BN13" s="46">
        <f t="shared" si="6"/>
        <v>5462</v>
      </c>
      <c r="BO13" s="46">
        <f t="shared" si="7"/>
        <v>4559</v>
      </c>
      <c r="BP13" s="46">
        <f t="shared" si="8"/>
        <v>4592</v>
      </c>
      <c r="BQ13" s="46">
        <f t="shared" si="9"/>
        <v>3758</v>
      </c>
      <c r="BR13" s="46">
        <f t="shared" si="10"/>
        <v>4122</v>
      </c>
      <c r="BS13" s="46">
        <f t="shared" si="11"/>
        <v>4390</v>
      </c>
      <c r="BT13" s="46">
        <f t="shared" si="12"/>
        <v>4634</v>
      </c>
      <c r="BU13" s="46">
        <f t="shared" si="13"/>
        <v>3831</v>
      </c>
    </row>
    <row r="14" spans="2:73" s="81" customFormat="1" ht="17.100000000000001" customHeight="1" thickBot="1" x14ac:dyDescent="0.25">
      <c r="B14" s="66" t="s">
        <v>29</v>
      </c>
      <c r="C14" s="46">
        <v>3648</v>
      </c>
      <c r="D14" s="46">
        <v>3401</v>
      </c>
      <c r="E14" s="46">
        <v>2815</v>
      </c>
      <c r="F14" s="46">
        <v>3723</v>
      </c>
      <c r="G14" s="46">
        <v>5038</v>
      </c>
      <c r="H14" s="46">
        <v>5012</v>
      </c>
      <c r="I14" s="46">
        <v>4327</v>
      </c>
      <c r="J14" s="46">
        <v>6391</v>
      </c>
      <c r="K14" s="46">
        <v>6336</v>
      </c>
      <c r="L14" s="46">
        <v>6250</v>
      </c>
      <c r="M14" s="46">
        <v>4963</v>
      </c>
      <c r="N14" s="46">
        <v>6570</v>
      </c>
      <c r="O14" s="46">
        <v>6487</v>
      </c>
      <c r="P14" s="46">
        <v>5710</v>
      </c>
      <c r="Q14" s="46">
        <v>4579</v>
      </c>
      <c r="R14" s="46">
        <v>5624</v>
      </c>
      <c r="S14" s="46">
        <v>5589</v>
      </c>
      <c r="T14" s="46">
        <v>5709</v>
      </c>
      <c r="U14" s="46">
        <v>4499</v>
      </c>
      <c r="V14" s="46">
        <v>5403</v>
      </c>
      <c r="W14" s="46">
        <v>5179</v>
      </c>
      <c r="X14" s="46">
        <v>5110</v>
      </c>
      <c r="Y14" s="46">
        <v>3662</v>
      </c>
      <c r="Z14" s="46">
        <v>4874</v>
      </c>
      <c r="AA14" s="46">
        <v>4872</v>
      </c>
      <c r="AB14" s="46">
        <v>4650</v>
      </c>
      <c r="AC14" s="46">
        <v>3918</v>
      </c>
      <c r="AD14" s="46">
        <v>4684</v>
      </c>
      <c r="AE14" s="46">
        <v>4420</v>
      </c>
      <c r="AF14" s="46">
        <v>4373</v>
      </c>
      <c r="AG14" s="46">
        <v>3924</v>
      </c>
      <c r="AH14" s="46">
        <v>4984</v>
      </c>
      <c r="AI14" s="46">
        <v>5282</v>
      </c>
      <c r="AJ14" s="46">
        <v>4072</v>
      </c>
      <c r="AK14" s="46">
        <v>3479</v>
      </c>
      <c r="AL14" s="46">
        <v>4155</v>
      </c>
      <c r="AM14" s="46">
        <v>3436</v>
      </c>
      <c r="AN14" s="46">
        <v>3768</v>
      </c>
      <c r="AO14" s="46">
        <v>3222</v>
      </c>
      <c r="AP14" s="46">
        <v>3568</v>
      </c>
      <c r="AQ14" s="46">
        <v>3888</v>
      </c>
      <c r="AR14" s="46">
        <v>3941</v>
      </c>
      <c r="AS14" s="46">
        <v>3015</v>
      </c>
      <c r="AT14" s="46">
        <v>3474</v>
      </c>
      <c r="AU14" s="46">
        <v>3737</v>
      </c>
      <c r="AV14" s="46">
        <v>3661</v>
      </c>
      <c r="AW14" s="46">
        <v>3100</v>
      </c>
      <c r="AX14" s="46">
        <v>3735</v>
      </c>
      <c r="AY14" s="46">
        <v>4013</v>
      </c>
      <c r="AZ14" s="46">
        <v>3735</v>
      </c>
      <c r="BA14" s="46">
        <v>3404</v>
      </c>
      <c r="BB14" s="46">
        <v>4104</v>
      </c>
      <c r="BC14" s="46">
        <v>3566</v>
      </c>
      <c r="BD14" s="46">
        <v>2077</v>
      </c>
      <c r="BE14" s="46">
        <v>3407</v>
      </c>
      <c r="BF14" s="46">
        <v>3726</v>
      </c>
      <c r="BG14" s="46">
        <v>4065</v>
      </c>
      <c r="BH14" s="46">
        <f t="shared" si="0"/>
        <v>13587</v>
      </c>
      <c r="BI14" s="46">
        <f t="shared" si="1"/>
        <v>20768</v>
      </c>
      <c r="BJ14" s="46">
        <f t="shared" si="2"/>
        <v>24119</v>
      </c>
      <c r="BK14" s="46">
        <f t="shared" si="3"/>
        <v>22400</v>
      </c>
      <c r="BL14" s="46">
        <f t="shared" si="4"/>
        <v>21200</v>
      </c>
      <c r="BM14" s="46">
        <f t="shared" si="5"/>
        <v>18825</v>
      </c>
      <c r="BN14" s="46">
        <f t="shared" si="6"/>
        <v>18124</v>
      </c>
      <c r="BO14" s="46">
        <f t="shared" si="7"/>
        <v>17701</v>
      </c>
      <c r="BP14" s="46">
        <f t="shared" si="8"/>
        <v>16988</v>
      </c>
      <c r="BQ14" s="46">
        <f t="shared" si="9"/>
        <v>13994</v>
      </c>
      <c r="BR14" s="46">
        <f t="shared" si="10"/>
        <v>14318</v>
      </c>
      <c r="BS14" s="46">
        <f t="shared" si="11"/>
        <v>14233</v>
      </c>
      <c r="BT14" s="46">
        <f t="shared" si="12"/>
        <v>15256</v>
      </c>
      <c r="BU14" s="46">
        <f t="shared" si="13"/>
        <v>12776</v>
      </c>
    </row>
    <row r="15" spans="2:73" s="81" customFormat="1" ht="17.100000000000001" customHeight="1" thickBot="1" x14ac:dyDescent="0.25">
      <c r="B15" s="66" t="s">
        <v>55</v>
      </c>
      <c r="C15" s="46">
        <v>3089</v>
      </c>
      <c r="D15" s="46">
        <v>3204</v>
      </c>
      <c r="E15" s="46">
        <v>2363</v>
      </c>
      <c r="F15" s="46">
        <v>3110</v>
      </c>
      <c r="G15" s="46">
        <v>3610</v>
      </c>
      <c r="H15" s="46">
        <v>4650</v>
      </c>
      <c r="I15" s="46">
        <v>3258</v>
      </c>
      <c r="J15" s="46">
        <v>5047</v>
      </c>
      <c r="K15" s="46">
        <v>5596</v>
      </c>
      <c r="L15" s="46">
        <v>5801</v>
      </c>
      <c r="M15" s="46">
        <v>5289</v>
      </c>
      <c r="N15" s="46">
        <v>5688</v>
      </c>
      <c r="O15" s="46">
        <v>5386</v>
      </c>
      <c r="P15" s="46">
        <v>5489</v>
      </c>
      <c r="Q15" s="46">
        <v>3993</v>
      </c>
      <c r="R15" s="46">
        <v>3595</v>
      </c>
      <c r="S15" s="46">
        <v>4643</v>
      </c>
      <c r="T15" s="46">
        <v>4067</v>
      </c>
      <c r="U15" s="46">
        <v>3274</v>
      </c>
      <c r="V15" s="46">
        <v>3564</v>
      </c>
      <c r="W15" s="46">
        <v>4072</v>
      </c>
      <c r="X15" s="46">
        <v>4260</v>
      </c>
      <c r="Y15" s="46">
        <v>2911</v>
      </c>
      <c r="Z15" s="46">
        <v>3693</v>
      </c>
      <c r="AA15" s="46">
        <v>4082</v>
      </c>
      <c r="AB15" s="46">
        <v>4040</v>
      </c>
      <c r="AC15" s="46">
        <v>2835</v>
      </c>
      <c r="AD15" s="46">
        <v>3313</v>
      </c>
      <c r="AE15" s="46">
        <v>3856</v>
      </c>
      <c r="AF15" s="46">
        <v>3797</v>
      </c>
      <c r="AG15" s="46">
        <v>3091</v>
      </c>
      <c r="AH15" s="46">
        <v>3538</v>
      </c>
      <c r="AI15" s="46">
        <v>4132</v>
      </c>
      <c r="AJ15" s="46">
        <v>2992</v>
      </c>
      <c r="AK15" s="46">
        <v>2858</v>
      </c>
      <c r="AL15" s="46">
        <v>2547</v>
      </c>
      <c r="AM15" s="46">
        <v>2837</v>
      </c>
      <c r="AN15" s="46">
        <v>3167</v>
      </c>
      <c r="AO15" s="46">
        <v>2209</v>
      </c>
      <c r="AP15" s="46">
        <v>2386</v>
      </c>
      <c r="AQ15" s="46">
        <v>2787</v>
      </c>
      <c r="AR15" s="46">
        <v>2364</v>
      </c>
      <c r="AS15" s="46">
        <v>2182</v>
      </c>
      <c r="AT15" s="46">
        <v>2294</v>
      </c>
      <c r="AU15" s="46">
        <v>2719</v>
      </c>
      <c r="AV15" s="46">
        <v>3177</v>
      </c>
      <c r="AW15" s="46">
        <v>2275</v>
      </c>
      <c r="AX15" s="46">
        <v>3035</v>
      </c>
      <c r="AY15" s="46">
        <v>2688</v>
      </c>
      <c r="AZ15" s="46">
        <v>3098</v>
      </c>
      <c r="BA15" s="46">
        <v>2177</v>
      </c>
      <c r="BB15" s="46">
        <v>2976</v>
      </c>
      <c r="BC15" s="46">
        <v>3137</v>
      </c>
      <c r="BD15" s="46">
        <v>2036</v>
      </c>
      <c r="BE15" s="46">
        <v>2745</v>
      </c>
      <c r="BF15" s="46">
        <v>2791</v>
      </c>
      <c r="BG15" s="46">
        <v>2958</v>
      </c>
      <c r="BH15" s="46">
        <f t="shared" si="0"/>
        <v>11766</v>
      </c>
      <c r="BI15" s="46">
        <f t="shared" si="1"/>
        <v>16565</v>
      </c>
      <c r="BJ15" s="46">
        <f t="shared" si="2"/>
        <v>22374</v>
      </c>
      <c r="BK15" s="46">
        <f t="shared" si="3"/>
        <v>18463</v>
      </c>
      <c r="BL15" s="46">
        <f t="shared" si="4"/>
        <v>15548</v>
      </c>
      <c r="BM15" s="46">
        <f t="shared" si="5"/>
        <v>14936</v>
      </c>
      <c r="BN15" s="46">
        <f t="shared" si="6"/>
        <v>14270</v>
      </c>
      <c r="BO15" s="46">
        <f t="shared" si="7"/>
        <v>14282</v>
      </c>
      <c r="BP15" s="46">
        <f t="shared" si="8"/>
        <v>12529</v>
      </c>
      <c r="BQ15" s="46">
        <f t="shared" si="9"/>
        <v>10599</v>
      </c>
      <c r="BR15" s="46">
        <f t="shared" si="10"/>
        <v>9627</v>
      </c>
      <c r="BS15" s="46">
        <f t="shared" si="11"/>
        <v>11206</v>
      </c>
      <c r="BT15" s="46">
        <f t="shared" si="12"/>
        <v>10939</v>
      </c>
      <c r="BU15" s="46">
        <f t="shared" si="13"/>
        <v>10709</v>
      </c>
    </row>
    <row r="16" spans="2:73" ht="17.100000000000001" customHeight="1" thickBot="1" x14ac:dyDescent="0.25">
      <c r="B16" s="66" t="s">
        <v>24</v>
      </c>
      <c r="C16" s="46">
        <v>393</v>
      </c>
      <c r="D16" s="46">
        <v>407</v>
      </c>
      <c r="E16" s="46">
        <v>267</v>
      </c>
      <c r="F16" s="46">
        <v>459</v>
      </c>
      <c r="G16" s="46">
        <v>283</v>
      </c>
      <c r="H16" s="46">
        <v>597</v>
      </c>
      <c r="I16" s="46">
        <v>417</v>
      </c>
      <c r="J16" s="46">
        <v>760</v>
      </c>
      <c r="K16" s="46">
        <v>820</v>
      </c>
      <c r="L16" s="46">
        <v>579</v>
      </c>
      <c r="M16" s="46">
        <v>469</v>
      </c>
      <c r="N16" s="46">
        <v>602</v>
      </c>
      <c r="O16" s="46">
        <v>631</v>
      </c>
      <c r="P16" s="46">
        <v>552</v>
      </c>
      <c r="Q16" s="46">
        <v>433</v>
      </c>
      <c r="R16" s="46">
        <v>752</v>
      </c>
      <c r="S16" s="46">
        <v>564</v>
      </c>
      <c r="T16" s="46">
        <v>560</v>
      </c>
      <c r="U16" s="46">
        <v>452</v>
      </c>
      <c r="V16" s="46">
        <v>654</v>
      </c>
      <c r="W16" s="46">
        <v>595</v>
      </c>
      <c r="X16" s="46">
        <v>537</v>
      </c>
      <c r="Y16" s="46">
        <v>603</v>
      </c>
      <c r="Z16" s="46">
        <v>581</v>
      </c>
      <c r="AA16" s="46">
        <v>644</v>
      </c>
      <c r="AB16" s="46">
        <v>570</v>
      </c>
      <c r="AC16" s="46">
        <v>457</v>
      </c>
      <c r="AD16" s="46">
        <v>535</v>
      </c>
      <c r="AE16" s="46">
        <v>447</v>
      </c>
      <c r="AF16" s="46">
        <v>484</v>
      </c>
      <c r="AG16" s="46">
        <v>340</v>
      </c>
      <c r="AH16" s="46">
        <v>543</v>
      </c>
      <c r="AI16" s="46">
        <v>646</v>
      </c>
      <c r="AJ16" s="46">
        <v>434</v>
      </c>
      <c r="AK16" s="46">
        <v>458</v>
      </c>
      <c r="AL16" s="46">
        <v>417</v>
      </c>
      <c r="AM16" s="46">
        <v>378</v>
      </c>
      <c r="AN16" s="46">
        <v>403</v>
      </c>
      <c r="AO16" s="46">
        <v>281</v>
      </c>
      <c r="AP16" s="46">
        <v>460</v>
      </c>
      <c r="AQ16" s="46">
        <v>344</v>
      </c>
      <c r="AR16" s="46">
        <v>487</v>
      </c>
      <c r="AS16" s="46">
        <v>362</v>
      </c>
      <c r="AT16" s="46">
        <v>522</v>
      </c>
      <c r="AU16" s="46">
        <v>552</v>
      </c>
      <c r="AV16" s="46">
        <v>485</v>
      </c>
      <c r="AW16" s="46">
        <v>369</v>
      </c>
      <c r="AX16" s="46">
        <v>554</v>
      </c>
      <c r="AY16" s="46">
        <v>452</v>
      </c>
      <c r="AZ16" s="46">
        <v>556</v>
      </c>
      <c r="BA16" s="46">
        <v>390</v>
      </c>
      <c r="BB16" s="46">
        <v>561</v>
      </c>
      <c r="BC16" s="46">
        <v>548</v>
      </c>
      <c r="BD16" s="46">
        <v>276</v>
      </c>
      <c r="BE16" s="46">
        <v>527</v>
      </c>
      <c r="BF16" s="46">
        <v>488</v>
      </c>
      <c r="BG16" s="46">
        <v>524</v>
      </c>
      <c r="BH16" s="46">
        <f t="shared" si="0"/>
        <v>1526</v>
      </c>
      <c r="BI16" s="46">
        <f t="shared" si="1"/>
        <v>2057</v>
      </c>
      <c r="BJ16" s="46">
        <f t="shared" si="2"/>
        <v>2470</v>
      </c>
      <c r="BK16" s="46">
        <f t="shared" si="3"/>
        <v>2368</v>
      </c>
      <c r="BL16" s="46">
        <f t="shared" si="4"/>
        <v>2230</v>
      </c>
      <c r="BM16" s="46">
        <f t="shared" si="5"/>
        <v>2316</v>
      </c>
      <c r="BN16" s="46">
        <f t="shared" si="6"/>
        <v>2206</v>
      </c>
      <c r="BO16" s="46">
        <f t="shared" si="7"/>
        <v>1814</v>
      </c>
      <c r="BP16" s="46">
        <f t="shared" si="8"/>
        <v>1955</v>
      </c>
      <c r="BQ16" s="46">
        <f t="shared" si="9"/>
        <v>1522</v>
      </c>
      <c r="BR16" s="46">
        <f t="shared" si="10"/>
        <v>1715</v>
      </c>
      <c r="BS16" s="46">
        <f t="shared" si="11"/>
        <v>1960</v>
      </c>
      <c r="BT16" s="46">
        <f t="shared" si="12"/>
        <v>1959</v>
      </c>
      <c r="BU16" s="46">
        <f t="shared" si="13"/>
        <v>1839</v>
      </c>
    </row>
    <row r="17" spans="2:73" ht="17.100000000000001" customHeight="1" thickBot="1" x14ac:dyDescent="0.25">
      <c r="B17" s="66" t="s">
        <v>10</v>
      </c>
      <c r="C17" s="46">
        <v>1549</v>
      </c>
      <c r="D17" s="46">
        <v>1472</v>
      </c>
      <c r="E17" s="46">
        <v>1182</v>
      </c>
      <c r="F17" s="46">
        <v>1565</v>
      </c>
      <c r="G17" s="46">
        <v>1779</v>
      </c>
      <c r="H17" s="46">
        <v>2287</v>
      </c>
      <c r="I17" s="46">
        <v>1489</v>
      </c>
      <c r="J17" s="46">
        <v>2131</v>
      </c>
      <c r="K17" s="46">
        <v>2603</v>
      </c>
      <c r="L17" s="46">
        <v>2513</v>
      </c>
      <c r="M17" s="46">
        <v>2168</v>
      </c>
      <c r="N17" s="46">
        <v>2299</v>
      </c>
      <c r="O17" s="46">
        <v>2560</v>
      </c>
      <c r="P17" s="46">
        <v>2419</v>
      </c>
      <c r="Q17" s="46">
        <v>1869</v>
      </c>
      <c r="R17" s="46">
        <v>2306</v>
      </c>
      <c r="S17" s="46">
        <v>2446</v>
      </c>
      <c r="T17" s="46">
        <v>2202</v>
      </c>
      <c r="U17" s="46">
        <v>2098</v>
      </c>
      <c r="V17" s="46">
        <v>2358</v>
      </c>
      <c r="W17" s="46">
        <v>2495</v>
      </c>
      <c r="X17" s="46">
        <v>2409</v>
      </c>
      <c r="Y17" s="46">
        <v>1916</v>
      </c>
      <c r="Z17" s="46">
        <v>2582</v>
      </c>
      <c r="AA17" s="46">
        <v>2527</v>
      </c>
      <c r="AB17" s="46">
        <v>2801</v>
      </c>
      <c r="AC17" s="46">
        <v>2486</v>
      </c>
      <c r="AD17" s="46">
        <v>2544</v>
      </c>
      <c r="AE17" s="46">
        <v>3276</v>
      </c>
      <c r="AF17" s="46">
        <v>2360</v>
      </c>
      <c r="AG17" s="46">
        <v>2384</v>
      </c>
      <c r="AH17" s="46">
        <v>2855</v>
      </c>
      <c r="AI17" s="46">
        <v>2938</v>
      </c>
      <c r="AJ17" s="46">
        <v>1998</v>
      </c>
      <c r="AK17" s="46">
        <v>1556</v>
      </c>
      <c r="AL17" s="46">
        <v>2044</v>
      </c>
      <c r="AM17" s="46">
        <v>2032</v>
      </c>
      <c r="AN17" s="46">
        <v>2420</v>
      </c>
      <c r="AO17" s="46">
        <v>2000</v>
      </c>
      <c r="AP17" s="46">
        <v>2274</v>
      </c>
      <c r="AQ17" s="46">
        <v>2223</v>
      </c>
      <c r="AR17" s="46">
        <v>2301</v>
      </c>
      <c r="AS17" s="46">
        <v>2017</v>
      </c>
      <c r="AT17" s="46">
        <v>1987</v>
      </c>
      <c r="AU17" s="46">
        <v>1827</v>
      </c>
      <c r="AV17" s="46">
        <v>2685</v>
      </c>
      <c r="AW17" s="46">
        <v>1885</v>
      </c>
      <c r="AX17" s="46">
        <v>2052</v>
      </c>
      <c r="AY17" s="46">
        <v>2960</v>
      </c>
      <c r="AZ17" s="46">
        <v>2482</v>
      </c>
      <c r="BA17" s="46">
        <v>1943</v>
      </c>
      <c r="BB17" s="46">
        <v>2181</v>
      </c>
      <c r="BC17" s="46">
        <v>2065</v>
      </c>
      <c r="BD17" s="46">
        <v>1603</v>
      </c>
      <c r="BE17" s="46">
        <v>2414</v>
      </c>
      <c r="BF17" s="46">
        <v>2418</v>
      </c>
      <c r="BG17" s="46">
        <v>2179</v>
      </c>
      <c r="BH17" s="46">
        <f t="shared" si="0"/>
        <v>5768</v>
      </c>
      <c r="BI17" s="46">
        <f t="shared" si="1"/>
        <v>7686</v>
      </c>
      <c r="BJ17" s="46">
        <f t="shared" si="2"/>
        <v>9583</v>
      </c>
      <c r="BK17" s="46">
        <f t="shared" si="3"/>
        <v>9154</v>
      </c>
      <c r="BL17" s="46">
        <f t="shared" si="4"/>
        <v>9104</v>
      </c>
      <c r="BM17" s="46">
        <f t="shared" si="5"/>
        <v>9402</v>
      </c>
      <c r="BN17" s="46">
        <f t="shared" si="6"/>
        <v>10358</v>
      </c>
      <c r="BO17" s="46">
        <f t="shared" si="7"/>
        <v>10875</v>
      </c>
      <c r="BP17" s="46">
        <f t="shared" si="8"/>
        <v>8536</v>
      </c>
      <c r="BQ17" s="46">
        <f t="shared" si="9"/>
        <v>8726</v>
      </c>
      <c r="BR17" s="46">
        <f t="shared" si="10"/>
        <v>8528</v>
      </c>
      <c r="BS17" s="46">
        <f t="shared" si="11"/>
        <v>8449</v>
      </c>
      <c r="BT17" s="46">
        <f t="shared" si="12"/>
        <v>9566</v>
      </c>
      <c r="BU17" s="46">
        <f t="shared" si="13"/>
        <v>8500</v>
      </c>
    </row>
    <row r="18" spans="2:73" ht="17.100000000000001" customHeight="1" thickBot="1" x14ac:dyDescent="0.25">
      <c r="B18" s="66" t="s">
        <v>297</v>
      </c>
      <c r="C18" s="46">
        <v>4814</v>
      </c>
      <c r="D18" s="46">
        <v>3961</v>
      </c>
      <c r="E18" s="46">
        <v>4219</v>
      </c>
      <c r="F18" s="46">
        <v>5287</v>
      </c>
      <c r="G18" s="46">
        <v>6719</v>
      </c>
      <c r="H18" s="46">
        <v>7697</v>
      </c>
      <c r="I18" s="46">
        <v>6721</v>
      </c>
      <c r="J18" s="46">
        <v>7882</v>
      </c>
      <c r="K18" s="46">
        <v>8897</v>
      </c>
      <c r="L18" s="46">
        <v>7728</v>
      </c>
      <c r="M18" s="46">
        <v>7604</v>
      </c>
      <c r="N18" s="46">
        <v>7683</v>
      </c>
      <c r="O18" s="46">
        <v>8633</v>
      </c>
      <c r="P18" s="46">
        <v>8787</v>
      </c>
      <c r="Q18" s="46">
        <v>6302</v>
      </c>
      <c r="R18" s="46">
        <v>7460</v>
      </c>
      <c r="S18" s="46">
        <v>7050</v>
      </c>
      <c r="T18" s="46">
        <v>6189</v>
      </c>
      <c r="U18" s="46">
        <v>5026</v>
      </c>
      <c r="V18" s="46">
        <v>6188</v>
      </c>
      <c r="W18" s="46">
        <v>6957</v>
      </c>
      <c r="X18" s="46">
        <v>5763</v>
      </c>
      <c r="Y18" s="46">
        <v>5401</v>
      </c>
      <c r="Z18" s="46">
        <v>5865</v>
      </c>
      <c r="AA18" s="46">
        <v>5889</v>
      </c>
      <c r="AB18" s="46">
        <v>6667</v>
      </c>
      <c r="AC18" s="46">
        <v>4629</v>
      </c>
      <c r="AD18" s="46">
        <v>5152</v>
      </c>
      <c r="AE18" s="46">
        <v>5944</v>
      </c>
      <c r="AF18" s="46">
        <v>5570</v>
      </c>
      <c r="AG18" s="46">
        <v>4884</v>
      </c>
      <c r="AH18" s="46">
        <v>6570</v>
      </c>
      <c r="AI18" s="46">
        <v>6933</v>
      </c>
      <c r="AJ18" s="46">
        <v>6025</v>
      </c>
      <c r="AK18" s="46">
        <v>4931</v>
      </c>
      <c r="AL18" s="46">
        <v>5474</v>
      </c>
      <c r="AM18" s="46">
        <v>4756</v>
      </c>
      <c r="AN18" s="46">
        <v>5945</v>
      </c>
      <c r="AO18" s="46">
        <v>4790</v>
      </c>
      <c r="AP18" s="46">
        <v>5668</v>
      </c>
      <c r="AQ18" s="46">
        <v>7630</v>
      </c>
      <c r="AR18" s="46">
        <v>6464</v>
      </c>
      <c r="AS18" s="46">
        <v>5430</v>
      </c>
      <c r="AT18" s="46">
        <v>5597</v>
      </c>
      <c r="AU18" s="46">
        <v>6640</v>
      </c>
      <c r="AV18" s="46">
        <v>6219</v>
      </c>
      <c r="AW18" s="46">
        <v>5893</v>
      </c>
      <c r="AX18" s="46">
        <v>5840</v>
      </c>
      <c r="AY18" s="46">
        <v>6879</v>
      </c>
      <c r="AZ18" s="46">
        <v>5926</v>
      </c>
      <c r="BA18" s="46">
        <v>5527</v>
      </c>
      <c r="BB18" s="46">
        <v>5930</v>
      </c>
      <c r="BC18" s="46">
        <v>6453</v>
      </c>
      <c r="BD18" s="46">
        <v>3693</v>
      </c>
      <c r="BE18" s="46">
        <v>5261</v>
      </c>
      <c r="BF18" s="46">
        <v>5343</v>
      </c>
      <c r="BG18" s="46">
        <v>6789</v>
      </c>
      <c r="BH18" s="46">
        <f t="shared" si="0"/>
        <v>18281</v>
      </c>
      <c r="BI18" s="46">
        <f t="shared" si="1"/>
        <v>29019</v>
      </c>
      <c r="BJ18" s="46">
        <f t="shared" si="2"/>
        <v>31912</v>
      </c>
      <c r="BK18" s="46">
        <f t="shared" si="3"/>
        <v>31182</v>
      </c>
      <c r="BL18" s="46">
        <f t="shared" si="4"/>
        <v>24453</v>
      </c>
      <c r="BM18" s="46">
        <f t="shared" si="5"/>
        <v>23986</v>
      </c>
      <c r="BN18" s="46">
        <f t="shared" si="6"/>
        <v>22337</v>
      </c>
      <c r="BO18" s="46">
        <f t="shared" si="7"/>
        <v>22968</v>
      </c>
      <c r="BP18" s="46">
        <f t="shared" si="8"/>
        <v>23363</v>
      </c>
      <c r="BQ18" s="46">
        <f t="shared" si="9"/>
        <v>21159</v>
      </c>
      <c r="BR18" s="46">
        <f t="shared" si="10"/>
        <v>25121</v>
      </c>
      <c r="BS18" s="46">
        <f t="shared" si="11"/>
        <v>24592</v>
      </c>
      <c r="BT18" s="46">
        <f t="shared" si="12"/>
        <v>24262</v>
      </c>
      <c r="BU18" s="46">
        <f t="shared" si="13"/>
        <v>20750</v>
      </c>
    </row>
    <row r="19" spans="2:73" ht="17.100000000000001" customHeight="1" thickBot="1" x14ac:dyDescent="0.25">
      <c r="B19" s="66" t="s">
        <v>298</v>
      </c>
      <c r="C19" s="46">
        <v>784</v>
      </c>
      <c r="D19" s="46">
        <v>757</v>
      </c>
      <c r="E19" s="46">
        <v>605</v>
      </c>
      <c r="F19" s="46">
        <v>978</v>
      </c>
      <c r="G19" s="46">
        <v>735</v>
      </c>
      <c r="H19" s="46">
        <v>1425</v>
      </c>
      <c r="I19" s="46">
        <v>1104</v>
      </c>
      <c r="J19" s="46">
        <v>2163</v>
      </c>
      <c r="K19" s="46">
        <v>2586</v>
      </c>
      <c r="L19" s="46">
        <v>1852</v>
      </c>
      <c r="M19" s="46">
        <v>1415</v>
      </c>
      <c r="N19" s="46">
        <v>2264</v>
      </c>
      <c r="O19" s="46">
        <v>2070</v>
      </c>
      <c r="P19" s="46">
        <v>1725</v>
      </c>
      <c r="Q19" s="46">
        <v>861</v>
      </c>
      <c r="R19" s="46">
        <v>987</v>
      </c>
      <c r="S19" s="46">
        <v>1379</v>
      </c>
      <c r="T19" s="46">
        <v>929</v>
      </c>
      <c r="U19" s="46">
        <v>746</v>
      </c>
      <c r="V19" s="46">
        <v>1154</v>
      </c>
      <c r="W19" s="46">
        <v>958</v>
      </c>
      <c r="X19" s="46">
        <v>1153</v>
      </c>
      <c r="Y19" s="46">
        <v>562</v>
      </c>
      <c r="Z19" s="46">
        <v>1199</v>
      </c>
      <c r="AA19" s="46">
        <v>603</v>
      </c>
      <c r="AB19" s="46">
        <v>817</v>
      </c>
      <c r="AC19" s="46">
        <v>703</v>
      </c>
      <c r="AD19" s="46">
        <v>923</v>
      </c>
      <c r="AE19" s="46">
        <v>755</v>
      </c>
      <c r="AF19" s="46">
        <v>780</v>
      </c>
      <c r="AG19" s="46">
        <v>491</v>
      </c>
      <c r="AH19" s="46">
        <v>728</v>
      </c>
      <c r="AI19" s="46">
        <v>957</v>
      </c>
      <c r="AJ19" s="46">
        <v>769</v>
      </c>
      <c r="AK19" s="46">
        <v>538</v>
      </c>
      <c r="AL19" s="46">
        <v>709</v>
      </c>
      <c r="AM19" s="46">
        <v>652</v>
      </c>
      <c r="AN19" s="46">
        <v>682</v>
      </c>
      <c r="AO19" s="46">
        <v>408</v>
      </c>
      <c r="AP19" s="46">
        <v>558</v>
      </c>
      <c r="AQ19" s="46">
        <v>519</v>
      </c>
      <c r="AR19" s="46">
        <v>1070</v>
      </c>
      <c r="AS19" s="46">
        <v>490</v>
      </c>
      <c r="AT19" s="46">
        <v>619</v>
      </c>
      <c r="AU19" s="46">
        <v>735</v>
      </c>
      <c r="AV19" s="46">
        <v>738</v>
      </c>
      <c r="AW19" s="46">
        <v>420</v>
      </c>
      <c r="AX19" s="46">
        <v>808</v>
      </c>
      <c r="AY19" s="46">
        <v>680</v>
      </c>
      <c r="AZ19" s="46">
        <v>666</v>
      </c>
      <c r="BA19" s="46">
        <v>602</v>
      </c>
      <c r="BB19" s="46">
        <v>856</v>
      </c>
      <c r="BC19" s="46">
        <v>672</v>
      </c>
      <c r="BD19" s="46">
        <v>559</v>
      </c>
      <c r="BE19" s="46">
        <v>597</v>
      </c>
      <c r="BF19" s="46">
        <v>908</v>
      </c>
      <c r="BG19" s="46">
        <v>625</v>
      </c>
      <c r="BH19" s="46">
        <f t="shared" si="0"/>
        <v>3124</v>
      </c>
      <c r="BI19" s="46">
        <f t="shared" si="1"/>
        <v>5427</v>
      </c>
      <c r="BJ19" s="46">
        <f t="shared" si="2"/>
        <v>8117</v>
      </c>
      <c r="BK19" s="46">
        <f t="shared" si="3"/>
        <v>5643</v>
      </c>
      <c r="BL19" s="46">
        <f t="shared" si="4"/>
        <v>4208</v>
      </c>
      <c r="BM19" s="46">
        <f t="shared" si="5"/>
        <v>3872</v>
      </c>
      <c r="BN19" s="46">
        <f t="shared" si="6"/>
        <v>3046</v>
      </c>
      <c r="BO19" s="46">
        <f t="shared" si="7"/>
        <v>2754</v>
      </c>
      <c r="BP19" s="46">
        <f t="shared" si="8"/>
        <v>2973</v>
      </c>
      <c r="BQ19" s="46">
        <f t="shared" si="9"/>
        <v>2300</v>
      </c>
      <c r="BR19" s="46">
        <f t="shared" si="10"/>
        <v>2698</v>
      </c>
      <c r="BS19" s="46">
        <f t="shared" si="11"/>
        <v>2701</v>
      </c>
      <c r="BT19" s="46">
        <f t="shared" si="12"/>
        <v>2804</v>
      </c>
      <c r="BU19" s="46">
        <f t="shared" si="13"/>
        <v>2736</v>
      </c>
    </row>
    <row r="20" spans="2:73" ht="17.100000000000001" customHeight="1" thickBot="1" x14ac:dyDescent="0.25">
      <c r="B20" s="66" t="s">
        <v>299</v>
      </c>
      <c r="C20" s="46">
        <v>259</v>
      </c>
      <c r="D20" s="46">
        <v>233</v>
      </c>
      <c r="E20" s="46">
        <v>150</v>
      </c>
      <c r="F20" s="46">
        <v>223</v>
      </c>
      <c r="G20" s="46">
        <v>270</v>
      </c>
      <c r="H20" s="46">
        <v>293</v>
      </c>
      <c r="I20" s="46">
        <v>234</v>
      </c>
      <c r="J20" s="46">
        <v>361</v>
      </c>
      <c r="K20" s="46">
        <v>422</v>
      </c>
      <c r="L20" s="46">
        <v>379</v>
      </c>
      <c r="M20" s="46">
        <v>389</v>
      </c>
      <c r="N20" s="46">
        <v>402</v>
      </c>
      <c r="O20" s="46">
        <v>411</v>
      </c>
      <c r="P20" s="46">
        <v>401</v>
      </c>
      <c r="Q20" s="46">
        <v>279</v>
      </c>
      <c r="R20" s="46">
        <v>337</v>
      </c>
      <c r="S20" s="46">
        <v>488</v>
      </c>
      <c r="T20" s="46">
        <v>403</v>
      </c>
      <c r="U20" s="46">
        <v>238</v>
      </c>
      <c r="V20" s="46">
        <v>466</v>
      </c>
      <c r="W20" s="46">
        <v>502</v>
      </c>
      <c r="X20" s="46">
        <v>396</v>
      </c>
      <c r="Y20" s="46">
        <v>330</v>
      </c>
      <c r="Z20" s="46">
        <v>442</v>
      </c>
      <c r="AA20" s="46">
        <v>488</v>
      </c>
      <c r="AB20" s="46">
        <v>468</v>
      </c>
      <c r="AC20" s="46">
        <v>444</v>
      </c>
      <c r="AD20" s="46">
        <v>360</v>
      </c>
      <c r="AE20" s="46">
        <v>578</v>
      </c>
      <c r="AF20" s="46">
        <v>447</v>
      </c>
      <c r="AG20" s="46">
        <v>314</v>
      </c>
      <c r="AH20" s="46">
        <v>358</v>
      </c>
      <c r="AI20" s="46">
        <v>395</v>
      </c>
      <c r="AJ20" s="46">
        <v>351</v>
      </c>
      <c r="AK20" s="46">
        <v>268</v>
      </c>
      <c r="AL20" s="46">
        <v>278</v>
      </c>
      <c r="AM20" s="46">
        <v>268</v>
      </c>
      <c r="AN20" s="46">
        <v>342</v>
      </c>
      <c r="AO20" s="46">
        <v>215</v>
      </c>
      <c r="AP20" s="46">
        <v>306</v>
      </c>
      <c r="AQ20" s="46">
        <v>313</v>
      </c>
      <c r="AR20" s="46">
        <v>309</v>
      </c>
      <c r="AS20" s="46">
        <v>240</v>
      </c>
      <c r="AT20" s="46">
        <v>256</v>
      </c>
      <c r="AU20" s="46">
        <v>296</v>
      </c>
      <c r="AV20" s="46">
        <v>338</v>
      </c>
      <c r="AW20" s="46">
        <v>246</v>
      </c>
      <c r="AX20" s="46">
        <v>320</v>
      </c>
      <c r="AY20" s="46">
        <v>321</v>
      </c>
      <c r="AZ20" s="46">
        <v>336</v>
      </c>
      <c r="BA20" s="46">
        <v>231</v>
      </c>
      <c r="BB20" s="46">
        <v>360</v>
      </c>
      <c r="BC20" s="46">
        <v>259</v>
      </c>
      <c r="BD20" s="46">
        <v>236</v>
      </c>
      <c r="BE20" s="46">
        <v>282</v>
      </c>
      <c r="BF20" s="46">
        <v>280</v>
      </c>
      <c r="BG20" s="46">
        <v>291</v>
      </c>
      <c r="BH20" s="46">
        <f t="shared" si="0"/>
        <v>865</v>
      </c>
      <c r="BI20" s="46">
        <f t="shared" si="1"/>
        <v>1158</v>
      </c>
      <c r="BJ20" s="46">
        <f t="shared" si="2"/>
        <v>1592</v>
      </c>
      <c r="BK20" s="46">
        <f t="shared" si="3"/>
        <v>1428</v>
      </c>
      <c r="BL20" s="46">
        <f t="shared" si="4"/>
        <v>1595</v>
      </c>
      <c r="BM20" s="46">
        <f t="shared" si="5"/>
        <v>1670</v>
      </c>
      <c r="BN20" s="46">
        <f t="shared" si="6"/>
        <v>1760</v>
      </c>
      <c r="BO20" s="46">
        <f t="shared" si="7"/>
        <v>1697</v>
      </c>
      <c r="BP20" s="46">
        <f t="shared" si="8"/>
        <v>1292</v>
      </c>
      <c r="BQ20" s="46">
        <f t="shared" si="9"/>
        <v>1131</v>
      </c>
      <c r="BR20" s="46">
        <f t="shared" si="10"/>
        <v>1118</v>
      </c>
      <c r="BS20" s="46">
        <f t="shared" si="11"/>
        <v>1200</v>
      </c>
      <c r="BT20" s="46">
        <f t="shared" si="12"/>
        <v>1248</v>
      </c>
      <c r="BU20" s="46">
        <f t="shared" si="13"/>
        <v>1057</v>
      </c>
    </row>
    <row r="21" spans="2:73" ht="17.100000000000001" customHeight="1" thickBot="1" x14ac:dyDescent="0.25">
      <c r="B21" s="66" t="s">
        <v>58</v>
      </c>
      <c r="C21" s="46">
        <v>1693</v>
      </c>
      <c r="D21" s="46">
        <v>1465</v>
      </c>
      <c r="E21" s="46">
        <v>951</v>
      </c>
      <c r="F21" s="46">
        <v>1341</v>
      </c>
      <c r="G21" s="46">
        <v>1977</v>
      </c>
      <c r="H21" s="46">
        <v>1798</v>
      </c>
      <c r="I21" s="46">
        <v>1590</v>
      </c>
      <c r="J21" s="46">
        <v>1855</v>
      </c>
      <c r="K21" s="46">
        <v>2361</v>
      </c>
      <c r="L21" s="46">
        <v>2209</v>
      </c>
      <c r="M21" s="46">
        <v>1844</v>
      </c>
      <c r="N21" s="46">
        <v>1947</v>
      </c>
      <c r="O21" s="46">
        <v>2263</v>
      </c>
      <c r="P21" s="46">
        <v>2215</v>
      </c>
      <c r="Q21" s="46">
        <v>1555</v>
      </c>
      <c r="R21" s="46">
        <v>1832</v>
      </c>
      <c r="S21" s="46">
        <v>2104</v>
      </c>
      <c r="T21" s="46">
        <v>2051</v>
      </c>
      <c r="U21" s="46">
        <v>1544</v>
      </c>
      <c r="V21" s="46">
        <v>2024</v>
      </c>
      <c r="W21" s="46">
        <v>2146</v>
      </c>
      <c r="X21" s="46">
        <v>1956</v>
      </c>
      <c r="Y21" s="46">
        <v>1740</v>
      </c>
      <c r="Z21" s="46">
        <v>1762</v>
      </c>
      <c r="AA21" s="46">
        <v>2132</v>
      </c>
      <c r="AB21" s="46">
        <v>2422</v>
      </c>
      <c r="AC21" s="46">
        <v>1484</v>
      </c>
      <c r="AD21" s="46">
        <v>1986</v>
      </c>
      <c r="AE21" s="46">
        <v>2089</v>
      </c>
      <c r="AF21" s="46">
        <v>2150</v>
      </c>
      <c r="AG21" s="46">
        <v>1430</v>
      </c>
      <c r="AH21" s="46">
        <v>1784</v>
      </c>
      <c r="AI21" s="46">
        <v>2046</v>
      </c>
      <c r="AJ21" s="46">
        <v>1934</v>
      </c>
      <c r="AK21" s="46">
        <v>1329</v>
      </c>
      <c r="AL21" s="46">
        <v>1619</v>
      </c>
      <c r="AM21" s="46">
        <v>1651</v>
      </c>
      <c r="AN21" s="46">
        <v>1808</v>
      </c>
      <c r="AO21" s="46">
        <v>1385</v>
      </c>
      <c r="AP21" s="46">
        <v>1687</v>
      </c>
      <c r="AQ21" s="46">
        <v>2183</v>
      </c>
      <c r="AR21" s="46">
        <v>2056</v>
      </c>
      <c r="AS21" s="46">
        <v>1553</v>
      </c>
      <c r="AT21" s="46">
        <v>2036</v>
      </c>
      <c r="AU21" s="46">
        <v>2070</v>
      </c>
      <c r="AV21" s="46">
        <v>2011</v>
      </c>
      <c r="AW21" s="46">
        <v>1479</v>
      </c>
      <c r="AX21" s="46">
        <v>1919</v>
      </c>
      <c r="AY21" s="46">
        <v>1934</v>
      </c>
      <c r="AZ21" s="46">
        <v>1966</v>
      </c>
      <c r="BA21" s="46">
        <v>1480</v>
      </c>
      <c r="BB21" s="46">
        <v>2052</v>
      </c>
      <c r="BC21" s="46">
        <v>1874</v>
      </c>
      <c r="BD21" s="46">
        <v>1214</v>
      </c>
      <c r="BE21" s="46">
        <v>2425</v>
      </c>
      <c r="BF21" s="46">
        <v>2320</v>
      </c>
      <c r="BG21" s="46">
        <v>2640</v>
      </c>
      <c r="BH21" s="46">
        <f t="shared" si="0"/>
        <v>5450</v>
      </c>
      <c r="BI21" s="46">
        <f t="shared" si="1"/>
        <v>7220</v>
      </c>
      <c r="BJ21" s="46">
        <f t="shared" si="2"/>
        <v>8361</v>
      </c>
      <c r="BK21" s="46">
        <f t="shared" si="3"/>
        <v>7865</v>
      </c>
      <c r="BL21" s="46">
        <f t="shared" si="4"/>
        <v>7723</v>
      </c>
      <c r="BM21" s="46">
        <f t="shared" si="5"/>
        <v>7604</v>
      </c>
      <c r="BN21" s="46">
        <f t="shared" si="6"/>
        <v>8024</v>
      </c>
      <c r="BO21" s="46">
        <f t="shared" si="7"/>
        <v>7453</v>
      </c>
      <c r="BP21" s="46">
        <f t="shared" si="8"/>
        <v>6928</v>
      </c>
      <c r="BQ21" s="46">
        <f t="shared" si="9"/>
        <v>6531</v>
      </c>
      <c r="BR21" s="46">
        <f t="shared" si="10"/>
        <v>7828</v>
      </c>
      <c r="BS21" s="46">
        <f t="shared" si="11"/>
        <v>7479</v>
      </c>
      <c r="BT21" s="46">
        <f t="shared" si="12"/>
        <v>7432</v>
      </c>
      <c r="BU21" s="46">
        <f t="shared" si="13"/>
        <v>7833</v>
      </c>
    </row>
    <row r="22" spans="2:73" ht="17.100000000000001" customHeight="1" thickBot="1" x14ac:dyDescent="0.25">
      <c r="B22" s="66" t="s">
        <v>11</v>
      </c>
      <c r="C22" s="46">
        <v>322</v>
      </c>
      <c r="D22" s="46">
        <v>448</v>
      </c>
      <c r="E22" s="46">
        <v>288</v>
      </c>
      <c r="F22" s="46">
        <v>291</v>
      </c>
      <c r="G22" s="46">
        <v>343</v>
      </c>
      <c r="H22" s="46">
        <v>478</v>
      </c>
      <c r="I22" s="46">
        <v>257</v>
      </c>
      <c r="J22" s="46">
        <v>372</v>
      </c>
      <c r="K22" s="46">
        <v>689</v>
      </c>
      <c r="L22" s="46">
        <v>694</v>
      </c>
      <c r="M22" s="46">
        <v>409</v>
      </c>
      <c r="N22" s="46">
        <v>428</v>
      </c>
      <c r="O22" s="46">
        <v>458</v>
      </c>
      <c r="P22" s="46">
        <v>447</v>
      </c>
      <c r="Q22" s="46">
        <v>270</v>
      </c>
      <c r="R22" s="46">
        <v>327</v>
      </c>
      <c r="S22" s="46">
        <v>365</v>
      </c>
      <c r="T22" s="46">
        <v>334</v>
      </c>
      <c r="U22" s="46">
        <v>237</v>
      </c>
      <c r="V22" s="46">
        <v>289</v>
      </c>
      <c r="W22" s="46">
        <v>289</v>
      </c>
      <c r="X22" s="46">
        <v>404</v>
      </c>
      <c r="Y22" s="46">
        <v>341</v>
      </c>
      <c r="Z22" s="46">
        <v>320</v>
      </c>
      <c r="AA22" s="46">
        <v>373</v>
      </c>
      <c r="AB22" s="46">
        <v>468</v>
      </c>
      <c r="AC22" s="46">
        <v>277</v>
      </c>
      <c r="AD22" s="46">
        <v>458</v>
      </c>
      <c r="AE22" s="46">
        <v>394</v>
      </c>
      <c r="AF22" s="46">
        <v>374</v>
      </c>
      <c r="AG22" s="46">
        <v>350</v>
      </c>
      <c r="AH22" s="46">
        <v>299</v>
      </c>
      <c r="AI22" s="46">
        <v>359</v>
      </c>
      <c r="AJ22" s="46">
        <v>293</v>
      </c>
      <c r="AK22" s="46">
        <v>310</v>
      </c>
      <c r="AL22" s="46">
        <v>286</v>
      </c>
      <c r="AM22" s="46">
        <v>262</v>
      </c>
      <c r="AN22" s="46">
        <v>238</v>
      </c>
      <c r="AO22" s="46">
        <v>186</v>
      </c>
      <c r="AP22" s="46">
        <v>227</v>
      </c>
      <c r="AQ22" s="46">
        <v>235</v>
      </c>
      <c r="AR22" s="46">
        <v>195</v>
      </c>
      <c r="AS22" s="46">
        <v>193</v>
      </c>
      <c r="AT22" s="46">
        <v>202</v>
      </c>
      <c r="AU22" s="46">
        <v>259</v>
      </c>
      <c r="AV22" s="46">
        <v>346</v>
      </c>
      <c r="AW22" s="46">
        <v>215</v>
      </c>
      <c r="AX22" s="46">
        <v>223</v>
      </c>
      <c r="AY22" s="46">
        <v>215</v>
      </c>
      <c r="AZ22" s="46">
        <v>203</v>
      </c>
      <c r="BA22" s="46">
        <v>160</v>
      </c>
      <c r="BB22" s="46">
        <v>251</v>
      </c>
      <c r="BC22" s="46">
        <v>172</v>
      </c>
      <c r="BD22" s="46">
        <v>126</v>
      </c>
      <c r="BE22" s="46">
        <v>224</v>
      </c>
      <c r="BF22" s="46">
        <v>232</v>
      </c>
      <c r="BG22" s="46">
        <v>237</v>
      </c>
      <c r="BH22" s="46">
        <f t="shared" si="0"/>
        <v>1349</v>
      </c>
      <c r="BI22" s="46">
        <f t="shared" si="1"/>
        <v>1450</v>
      </c>
      <c r="BJ22" s="46">
        <f t="shared" si="2"/>
        <v>2220</v>
      </c>
      <c r="BK22" s="46">
        <f t="shared" si="3"/>
        <v>1502</v>
      </c>
      <c r="BL22" s="46">
        <f t="shared" si="4"/>
        <v>1225</v>
      </c>
      <c r="BM22" s="46">
        <f t="shared" si="5"/>
        <v>1354</v>
      </c>
      <c r="BN22" s="46">
        <f t="shared" si="6"/>
        <v>1576</v>
      </c>
      <c r="BO22" s="46">
        <f t="shared" si="7"/>
        <v>1417</v>
      </c>
      <c r="BP22" s="46">
        <f t="shared" si="8"/>
        <v>1248</v>
      </c>
      <c r="BQ22" s="46">
        <f t="shared" si="9"/>
        <v>913</v>
      </c>
      <c r="BR22" s="46">
        <f t="shared" si="10"/>
        <v>825</v>
      </c>
      <c r="BS22" s="46">
        <f t="shared" si="11"/>
        <v>1043</v>
      </c>
      <c r="BT22" s="46">
        <f t="shared" si="12"/>
        <v>829</v>
      </c>
      <c r="BU22" s="46">
        <f t="shared" si="13"/>
        <v>754</v>
      </c>
    </row>
    <row r="23" spans="2:73" ht="17.100000000000001" customHeight="1" thickBot="1" x14ac:dyDescent="0.25">
      <c r="B23" s="68" t="s">
        <v>25</v>
      </c>
      <c r="C23" s="69">
        <f t="shared" ref="C23:U23" si="14">SUM(C6:C22)</f>
        <v>28005</v>
      </c>
      <c r="D23" s="69">
        <f t="shared" si="14"/>
        <v>27250</v>
      </c>
      <c r="E23" s="69">
        <f t="shared" si="14"/>
        <v>22440</v>
      </c>
      <c r="F23" s="69">
        <f t="shared" si="14"/>
        <v>29047</v>
      </c>
      <c r="G23" s="69">
        <f t="shared" si="14"/>
        <v>35753</v>
      </c>
      <c r="H23" s="69">
        <f t="shared" si="14"/>
        <v>43353</v>
      </c>
      <c r="I23" s="69">
        <f t="shared" si="14"/>
        <v>33370</v>
      </c>
      <c r="J23" s="69">
        <f t="shared" si="14"/>
        <v>45448</v>
      </c>
      <c r="K23" s="69">
        <f t="shared" si="14"/>
        <v>51771</v>
      </c>
      <c r="L23" s="69">
        <f t="shared" si="14"/>
        <v>47207</v>
      </c>
      <c r="M23" s="69">
        <f t="shared" si="14"/>
        <v>39978</v>
      </c>
      <c r="N23" s="69">
        <f t="shared" si="14"/>
        <v>44720</v>
      </c>
      <c r="O23" s="69">
        <f t="shared" si="14"/>
        <v>49437</v>
      </c>
      <c r="P23" s="69">
        <f t="shared" si="14"/>
        <v>45558</v>
      </c>
      <c r="Q23" s="69">
        <f t="shared" si="14"/>
        <v>34229</v>
      </c>
      <c r="R23" s="69">
        <f t="shared" si="14"/>
        <v>39680</v>
      </c>
      <c r="S23" s="69">
        <f t="shared" si="14"/>
        <v>43166</v>
      </c>
      <c r="T23" s="69">
        <f t="shared" si="14"/>
        <v>40765</v>
      </c>
      <c r="U23" s="69">
        <f t="shared" si="14"/>
        <v>32371</v>
      </c>
      <c r="V23" s="69">
        <v>37899</v>
      </c>
      <c r="W23" s="69">
        <f t="shared" ref="W23:AB23" si="15">SUM(W6:W22)</f>
        <v>40543</v>
      </c>
      <c r="X23" s="69">
        <f t="shared" si="15"/>
        <v>38655</v>
      </c>
      <c r="Y23" s="69">
        <f t="shared" si="15"/>
        <v>30949</v>
      </c>
      <c r="Z23" s="69">
        <f t="shared" si="15"/>
        <v>36500</v>
      </c>
      <c r="AA23" s="69">
        <f t="shared" si="15"/>
        <v>36407</v>
      </c>
      <c r="AB23" s="69">
        <f t="shared" si="15"/>
        <v>40424</v>
      </c>
      <c r="AC23" s="69">
        <f t="shared" ref="AC23:AH23" si="16">SUM(AC6:AC22)</f>
        <v>30268</v>
      </c>
      <c r="AD23" s="69">
        <f t="shared" si="16"/>
        <v>34154</v>
      </c>
      <c r="AE23" s="69">
        <f t="shared" si="16"/>
        <v>37617</v>
      </c>
      <c r="AF23" s="69">
        <f t="shared" si="16"/>
        <v>32948</v>
      </c>
      <c r="AG23" s="69">
        <f t="shared" si="16"/>
        <v>27999</v>
      </c>
      <c r="AH23" s="73">
        <f t="shared" si="16"/>
        <v>34299</v>
      </c>
      <c r="AI23" s="69">
        <f>SUM(AI6:AI22)</f>
        <v>38621</v>
      </c>
      <c r="AJ23" s="69">
        <f>SUM(AJ6:AJ22)</f>
        <v>31470</v>
      </c>
      <c r="AK23" s="69">
        <f t="shared" ref="AK23:AP23" si="17">SUM(AK6:AK22)</f>
        <v>26018</v>
      </c>
      <c r="AL23" s="73">
        <f t="shared" si="17"/>
        <v>29112</v>
      </c>
      <c r="AM23" s="69">
        <f t="shared" si="17"/>
        <v>27945</v>
      </c>
      <c r="AN23" s="69">
        <f t="shared" si="17"/>
        <v>30682</v>
      </c>
      <c r="AO23" s="69">
        <f t="shared" si="17"/>
        <v>24220</v>
      </c>
      <c r="AP23" s="73">
        <f t="shared" si="17"/>
        <v>29081</v>
      </c>
      <c r="AQ23" s="69">
        <f t="shared" ref="AQ23:BK23" si="18">SUM(AQ6:AQ22)</f>
        <v>34041</v>
      </c>
      <c r="AR23" s="69">
        <f t="shared" si="18"/>
        <v>32047</v>
      </c>
      <c r="AS23" s="69">
        <f t="shared" ref="AS23:AX23" si="19">SUM(AS6:AS22)</f>
        <v>26854</v>
      </c>
      <c r="AT23" s="73">
        <f t="shared" si="19"/>
        <v>29408</v>
      </c>
      <c r="AU23" s="69">
        <f t="shared" si="19"/>
        <v>31392</v>
      </c>
      <c r="AV23" s="69">
        <f t="shared" si="19"/>
        <v>33573</v>
      </c>
      <c r="AW23" s="69">
        <f t="shared" si="19"/>
        <v>27761</v>
      </c>
      <c r="AX23" s="73">
        <f t="shared" si="19"/>
        <v>31480</v>
      </c>
      <c r="AY23" s="69">
        <f t="shared" ref="AY23:BD23" si="20">SUM(AY6:AY22)</f>
        <v>34020</v>
      </c>
      <c r="AZ23" s="69">
        <f t="shared" si="20"/>
        <v>33623</v>
      </c>
      <c r="BA23" s="69">
        <f t="shared" si="20"/>
        <v>28752</v>
      </c>
      <c r="BB23" s="69">
        <f t="shared" si="20"/>
        <v>34857</v>
      </c>
      <c r="BC23" s="69">
        <f t="shared" si="20"/>
        <v>32408</v>
      </c>
      <c r="BD23" s="69">
        <f t="shared" si="20"/>
        <v>21297</v>
      </c>
      <c r="BE23" s="69">
        <f>SUM(BE6:BE22)</f>
        <v>32446</v>
      </c>
      <c r="BF23" s="69">
        <f>SUM(BF6:BF22)</f>
        <v>31906</v>
      </c>
      <c r="BG23" s="69">
        <f>SUM(BG6:BG22)</f>
        <v>34356</v>
      </c>
      <c r="BH23" s="69">
        <f t="shared" si="18"/>
        <v>106742</v>
      </c>
      <c r="BI23" s="69">
        <f t="shared" si="18"/>
        <v>157924</v>
      </c>
      <c r="BJ23" s="69">
        <f t="shared" si="18"/>
        <v>183676</v>
      </c>
      <c r="BK23" s="69">
        <f t="shared" si="18"/>
        <v>168904</v>
      </c>
      <c r="BL23" s="69">
        <f t="shared" si="4"/>
        <v>154201</v>
      </c>
      <c r="BM23" s="69">
        <f t="shared" si="5"/>
        <v>146647</v>
      </c>
      <c r="BN23" s="69">
        <f t="shared" si="6"/>
        <v>141253</v>
      </c>
      <c r="BO23" s="69">
        <f t="shared" si="7"/>
        <v>132863</v>
      </c>
      <c r="BP23" s="69">
        <f t="shared" si="8"/>
        <v>125221</v>
      </c>
      <c r="BQ23" s="69">
        <f t="shared" si="9"/>
        <v>111928</v>
      </c>
      <c r="BR23" s="69">
        <f t="shared" si="10"/>
        <v>122350</v>
      </c>
      <c r="BS23" s="69">
        <f t="shared" si="11"/>
        <v>124206</v>
      </c>
      <c r="BT23" s="69">
        <f t="shared" si="12"/>
        <v>131252</v>
      </c>
      <c r="BU23" s="69">
        <f t="shared" si="13"/>
        <v>118057</v>
      </c>
    </row>
    <row r="24" spans="2:73" ht="15.75" customHeight="1" x14ac:dyDescent="0.2">
      <c r="C24" s="25"/>
      <c r="G24" s="25"/>
    </row>
    <row r="25" spans="2:73" ht="39" customHeight="1" x14ac:dyDescent="0.2">
      <c r="B25" s="70"/>
      <c r="C25" s="70"/>
      <c r="D25" s="70"/>
      <c r="E25" s="70"/>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row>
    <row r="27" spans="2:73" ht="39" customHeight="1" x14ac:dyDescent="0.2">
      <c r="C27" s="45" t="s">
        <v>12</v>
      </c>
      <c r="D27" s="45" t="s">
        <v>13</v>
      </c>
      <c r="E27" s="45" t="s">
        <v>14</v>
      </c>
      <c r="F27" s="75" t="s">
        <v>31</v>
      </c>
      <c r="G27" s="45" t="s">
        <v>33</v>
      </c>
      <c r="H27" s="45" t="s">
        <v>35</v>
      </c>
      <c r="I27" s="45" t="s">
        <v>38</v>
      </c>
      <c r="J27" s="75" t="s">
        <v>40</v>
      </c>
      <c r="K27" s="45" t="s">
        <v>44</v>
      </c>
      <c r="L27" s="45" t="s">
        <v>52</v>
      </c>
      <c r="M27" s="45" t="s">
        <v>64</v>
      </c>
      <c r="N27" s="75" t="s">
        <v>66</v>
      </c>
      <c r="O27" s="45" t="s">
        <v>69</v>
      </c>
      <c r="P27" s="45" t="s">
        <v>71</v>
      </c>
      <c r="Q27" s="45" t="s">
        <v>74</v>
      </c>
      <c r="R27" s="75" t="s">
        <v>81</v>
      </c>
      <c r="S27" s="45" t="s">
        <v>85</v>
      </c>
      <c r="T27" s="45" t="s">
        <v>92</v>
      </c>
      <c r="U27" s="45" t="s">
        <v>98</v>
      </c>
      <c r="V27" s="75" t="s">
        <v>100</v>
      </c>
      <c r="W27" s="45" t="s">
        <v>106</v>
      </c>
      <c r="X27" s="45" t="s">
        <v>110</v>
      </c>
      <c r="Y27" s="45" t="s">
        <v>113</v>
      </c>
      <c r="Z27" s="75" t="s">
        <v>115</v>
      </c>
      <c r="AA27" s="45" t="s">
        <v>120</v>
      </c>
      <c r="AB27" s="45" t="s">
        <v>129</v>
      </c>
      <c r="AC27" s="45" t="s">
        <v>133</v>
      </c>
      <c r="AD27" s="75" t="s">
        <v>137</v>
      </c>
      <c r="AE27" s="45" t="s">
        <v>140</v>
      </c>
      <c r="AF27" s="45" t="s">
        <v>146</v>
      </c>
      <c r="AG27" s="45" t="s">
        <v>148</v>
      </c>
      <c r="AH27" s="75" t="s">
        <v>152</v>
      </c>
      <c r="AI27" s="45" t="s">
        <v>155</v>
      </c>
      <c r="AJ27" s="45" t="s">
        <v>158</v>
      </c>
      <c r="AK27" s="45" t="s">
        <v>161</v>
      </c>
      <c r="AL27" s="75" t="s">
        <v>163</v>
      </c>
      <c r="AM27" s="45" t="s">
        <v>168</v>
      </c>
      <c r="AN27" s="45" t="s">
        <v>170</v>
      </c>
      <c r="AO27" s="45" t="s">
        <v>173</v>
      </c>
      <c r="AP27" s="75" t="s">
        <v>175</v>
      </c>
      <c r="AQ27" s="45" t="s">
        <v>191</v>
      </c>
      <c r="AR27" s="45" t="s">
        <v>198</v>
      </c>
      <c r="AS27" s="45" t="s">
        <v>210</v>
      </c>
      <c r="AT27" s="75" t="s">
        <v>241</v>
      </c>
      <c r="AU27" s="45" t="s">
        <v>264</v>
      </c>
      <c r="AV27" s="45" t="s">
        <v>266</v>
      </c>
      <c r="AW27" s="45" t="s">
        <v>274</v>
      </c>
      <c r="AX27" s="75" t="s">
        <v>283</v>
      </c>
      <c r="AY27" s="45" t="s">
        <v>306</v>
      </c>
      <c r="AZ27" s="45" t="s">
        <v>313</v>
      </c>
      <c r="BA27" s="45" t="s">
        <v>315</v>
      </c>
      <c r="BB27" s="75" t="s">
        <v>323</v>
      </c>
      <c r="BC27" s="45" t="s">
        <v>339</v>
      </c>
      <c r="BD27" s="45" t="s">
        <v>127</v>
      </c>
      <c r="BE27" s="45" t="s">
        <v>41</v>
      </c>
      <c r="BF27" s="45" t="s">
        <v>67</v>
      </c>
      <c r="BG27" s="45" t="s">
        <v>82</v>
      </c>
      <c r="BH27" s="45" t="s">
        <v>101</v>
      </c>
      <c r="BI27" s="45" t="s">
        <v>116</v>
      </c>
      <c r="BJ27" s="45" t="s">
        <v>138</v>
      </c>
      <c r="BK27" s="45" t="s">
        <v>153</v>
      </c>
      <c r="BL27" s="45" t="s">
        <v>164</v>
      </c>
      <c r="BM27" s="45" t="s">
        <v>176</v>
      </c>
      <c r="BN27" s="45" t="s">
        <v>242</v>
      </c>
      <c r="BO27" s="45" t="s">
        <v>284</v>
      </c>
      <c r="BP27" s="45" t="s">
        <v>324</v>
      </c>
    </row>
    <row r="28" spans="2:73" ht="17.100000000000001" customHeight="1" thickBot="1" x14ac:dyDescent="0.25">
      <c r="B28" s="66" t="s">
        <v>59</v>
      </c>
      <c r="C28" s="42">
        <f t="shared" ref="C28:C45" si="21">+(G6-C6)/C6</f>
        <v>0.31531719532554259</v>
      </c>
      <c r="D28" s="42">
        <f t="shared" ref="D28:D36" si="22">+(H6-D6)/D6</f>
        <v>0.83484703632887192</v>
      </c>
      <c r="E28" s="42">
        <f t="shared" ref="E28:E39" si="23">+(I6-E6)/E6</f>
        <v>0.78595419847328241</v>
      </c>
      <c r="F28" s="42">
        <f t="shared" ref="F28:F39" si="24">+(J6-F6)/F6</f>
        <v>0.74274935156802646</v>
      </c>
      <c r="G28" s="42">
        <f t="shared" ref="G28:G39" si="25">+(K6-G6)/G6</f>
        <v>0.39933365064255116</v>
      </c>
      <c r="H28" s="42">
        <f t="shared" ref="H28:H39" si="26">+(L6-H6)/H6</f>
        <v>4.4809170248795105E-2</v>
      </c>
      <c r="I28" s="42">
        <f t="shared" ref="I28:I39" si="27">+(M6-I6)/I6</f>
        <v>4.8726277996238673E-2</v>
      </c>
      <c r="J28" s="42">
        <f t="shared" ref="J28:J39" si="28">+(N6-J6)/J6</f>
        <v>-6.7108645650114998E-2</v>
      </c>
      <c r="K28" s="42">
        <f t="shared" ref="K28:K39" si="29">+(O6-K6)/K6</f>
        <v>-5.7936507936507939E-2</v>
      </c>
      <c r="L28" s="42">
        <f t="shared" ref="L28:AA45" si="30">+(P6-L6)/L6</f>
        <v>-0.11058471512280264</v>
      </c>
      <c r="M28" s="42">
        <f t="shared" si="30"/>
        <v>-4.6951418324095204E-2</v>
      </c>
      <c r="N28" s="42">
        <f t="shared" si="30"/>
        <v>-8.7454677302393036E-2</v>
      </c>
      <c r="O28" s="42">
        <f t="shared" si="30"/>
        <v>-8.9421109640149238E-2</v>
      </c>
      <c r="P28" s="42">
        <f t="shared" si="30"/>
        <v>0.10863470703672554</v>
      </c>
      <c r="Q28" s="42">
        <f t="shared" si="30"/>
        <v>-2.206637016763599E-2</v>
      </c>
      <c r="R28" s="42">
        <f t="shared" si="30"/>
        <v>2.8607755880483152E-3</v>
      </c>
      <c r="S28" s="42">
        <f t="shared" si="30"/>
        <v>-4.6523922812582608E-2</v>
      </c>
      <c r="T28" s="42">
        <f t="shared" si="30"/>
        <v>-0.10077127323302566</v>
      </c>
      <c r="U28" s="42">
        <f t="shared" si="30"/>
        <v>-7.6088857792548537E-2</v>
      </c>
      <c r="V28" s="42">
        <f t="shared" si="30"/>
        <v>-0.14484944532488114</v>
      </c>
      <c r="W28" s="42">
        <f t="shared" si="30"/>
        <v>-0.20182977543665095</v>
      </c>
      <c r="X28" s="42">
        <f t="shared" si="30"/>
        <v>1.5326209223847019E-2</v>
      </c>
      <c r="Y28" s="42">
        <f t="shared" si="30"/>
        <v>-7.5918212798182505E-2</v>
      </c>
      <c r="Z28" s="42">
        <f t="shared" si="30"/>
        <v>-2.7798369162342477E-3</v>
      </c>
      <c r="AA28" s="42">
        <f t="shared" si="30"/>
        <v>2.4487669329628342E-2</v>
      </c>
      <c r="AB28" s="42">
        <f t="shared" ref="AB28:AG45" si="31">+(AF6-AB6)/AB6</f>
        <v>-0.37030882149286803</v>
      </c>
      <c r="AC28" s="42">
        <f t="shared" si="31"/>
        <v>-0.1505838967424708</v>
      </c>
      <c r="AD28" s="42">
        <f t="shared" si="31"/>
        <v>-2.6760825125441368E-2</v>
      </c>
      <c r="AE28" s="42">
        <f t="shared" si="31"/>
        <v>4.7126631632480084E-2</v>
      </c>
      <c r="AF28" s="42">
        <f t="shared" si="31"/>
        <v>2.1552672091488895E-2</v>
      </c>
      <c r="AG28" s="42">
        <f t="shared" ref="AG28:AP28" si="32">+(AK6-AG6)/AG6</f>
        <v>1.0371442354076218E-2</v>
      </c>
      <c r="AH28" s="42">
        <f t="shared" si="32"/>
        <v>-0.21309910253962192</v>
      </c>
      <c r="AI28" s="42">
        <f t="shared" si="32"/>
        <v>-0.21968593168204631</v>
      </c>
      <c r="AJ28" s="42">
        <f t="shared" si="32"/>
        <v>5.0807319698600646E-2</v>
      </c>
      <c r="AK28" s="42">
        <f t="shared" si="32"/>
        <v>-8.3790880878491292E-2</v>
      </c>
      <c r="AL28" s="42">
        <f t="shared" si="32"/>
        <v>0.15287551565154089</v>
      </c>
      <c r="AM28" s="42">
        <f t="shared" si="32"/>
        <v>0.26576763485477178</v>
      </c>
      <c r="AN28" s="42">
        <f t="shared" si="32"/>
        <v>3.237041589838148E-2</v>
      </c>
      <c r="AO28" s="42">
        <f t="shared" si="32"/>
        <v>0.21104742053152684</v>
      </c>
      <c r="AP28" s="42">
        <f t="shared" si="32"/>
        <v>1.2628920227320563E-2</v>
      </c>
      <c r="AQ28" s="42">
        <f t="shared" ref="AQ28:AQ45" si="33">+(AU6-AQ6)/AQ6</f>
        <v>-0.2179970496639895</v>
      </c>
      <c r="AR28" s="42">
        <f t="shared" ref="AR28:AR45" si="34">+(AV6-AR6)/AR6</f>
        <v>5.1399087120460409E-2</v>
      </c>
      <c r="AS28" s="42">
        <f t="shared" ref="AS28:BC45" si="35">+(AW6-AS6)/AS6</f>
        <v>-5.1635111876075735E-3</v>
      </c>
      <c r="AT28" s="42">
        <f t="shared" si="35"/>
        <v>7.690708792350863E-2</v>
      </c>
      <c r="AU28" s="42">
        <f t="shared" si="35"/>
        <v>0.20142527771955565</v>
      </c>
      <c r="AV28" s="42">
        <f t="shared" si="35"/>
        <v>0.13250283125707815</v>
      </c>
      <c r="AW28" s="42">
        <f t="shared" si="35"/>
        <v>0.10012975778546712</v>
      </c>
      <c r="AX28" s="42">
        <f t="shared" si="35"/>
        <v>0.25747925110982434</v>
      </c>
      <c r="AY28" s="42">
        <f t="shared" si="35"/>
        <v>-3.0704815073272853E-2</v>
      </c>
      <c r="AZ28" s="42">
        <f t="shared" si="35"/>
        <v>-0.29799999999999999</v>
      </c>
      <c r="BA28" s="42">
        <f t="shared" si="35"/>
        <v>0.28641635541576566</v>
      </c>
      <c r="BB28" s="42">
        <f t="shared" si="35"/>
        <v>-0.14458940905602455</v>
      </c>
      <c r="BC28" s="42">
        <f t="shared" si="35"/>
        <v>3.5457163426925849E-2</v>
      </c>
      <c r="BD28" s="42">
        <f t="shared" ref="BD28:BD44" si="36">(BI6-BH6)/BH6</f>
        <v>0.65049721076885758</v>
      </c>
      <c r="BE28" s="42">
        <f t="shared" ref="BE28:BE44" si="37">(BJ6-BI6)/BI6</f>
        <v>9.73548861131521E-2</v>
      </c>
      <c r="BF28" s="42">
        <f t="shared" ref="BF28:BF44" si="38">(BK6-BJ6)/BJ6</f>
        <v>-7.6632072313357891E-2</v>
      </c>
      <c r="BG28" s="42">
        <f t="shared" ref="BG28:BG44" si="39">(BL6-BK6)/BK6</f>
        <v>-2.8642906348573293E-3</v>
      </c>
      <c r="BH28" s="42">
        <f t="shared" ref="BH28:BH44" si="40">(BM6-BL6)/BL6</f>
        <v>-9.0829757835793765E-2</v>
      </c>
      <c r="BI28" s="42">
        <f t="shared" ref="BI28:BI44" si="41">(BN6-BM6)/BM6</f>
        <v>-7.0508718605023196E-2</v>
      </c>
      <c r="BJ28" s="42">
        <f t="shared" ref="BJ28:BP45" si="42">(BO6-BN6)/BN6</f>
        <v>-0.14680951766275116</v>
      </c>
      <c r="BK28" s="42">
        <f t="shared" si="42"/>
        <v>-3.5150537092137779E-2</v>
      </c>
      <c r="BL28" s="42">
        <f t="shared" si="42"/>
        <v>-4.4010035542546518E-2</v>
      </c>
      <c r="BM28" s="42">
        <f t="shared" si="42"/>
        <v>0.12624384909786768</v>
      </c>
      <c r="BN28" s="42">
        <f t="shared" si="42"/>
        <v>-3.5195883295305597E-2</v>
      </c>
      <c r="BO28" s="42">
        <f t="shared" si="42"/>
        <v>0.17409680990238502</v>
      </c>
      <c r="BP28" s="42">
        <f t="shared" si="42"/>
        <v>-6.2098225764978143E-2</v>
      </c>
    </row>
    <row r="29" spans="2:73" ht="17.100000000000001" customHeight="1" thickBot="1" x14ac:dyDescent="0.25">
      <c r="B29" s="66" t="s">
        <v>60</v>
      </c>
      <c r="C29" s="42">
        <f t="shared" si="21"/>
        <v>9.5070422535211266E-2</v>
      </c>
      <c r="D29" s="42">
        <f t="shared" si="22"/>
        <v>0.14381270903010032</v>
      </c>
      <c r="E29" s="42">
        <f t="shared" si="23"/>
        <v>0.46234309623430964</v>
      </c>
      <c r="F29" s="42">
        <f t="shared" si="24"/>
        <v>0.69949066213921907</v>
      </c>
      <c r="G29" s="42">
        <f t="shared" si="25"/>
        <v>0.86012861736334401</v>
      </c>
      <c r="H29" s="42">
        <f t="shared" si="26"/>
        <v>0.75438596491228072</v>
      </c>
      <c r="I29" s="42">
        <f t="shared" si="27"/>
        <v>0.21459227467811159</v>
      </c>
      <c r="J29" s="42">
        <f t="shared" si="28"/>
        <v>6.8931068931068928E-2</v>
      </c>
      <c r="K29" s="42">
        <f t="shared" si="29"/>
        <v>-2.3336214347450302E-2</v>
      </c>
      <c r="L29" s="42">
        <f t="shared" si="30"/>
        <v>-0.13833333333333334</v>
      </c>
      <c r="M29" s="42">
        <f t="shared" si="30"/>
        <v>1.1778563015312132E-2</v>
      </c>
      <c r="N29" s="42">
        <f t="shared" si="30"/>
        <v>-0.20373831775700935</v>
      </c>
      <c r="O29" s="42">
        <f t="shared" si="30"/>
        <v>-0.11858407079646018</v>
      </c>
      <c r="P29" s="42">
        <f t="shared" si="30"/>
        <v>-2.321083172147002E-2</v>
      </c>
      <c r="Q29" s="42">
        <f t="shared" si="30"/>
        <v>-1.3969732246798603E-2</v>
      </c>
      <c r="R29" s="42">
        <f t="shared" si="30"/>
        <v>9.6244131455399062E-2</v>
      </c>
      <c r="S29" s="42">
        <f t="shared" si="30"/>
        <v>-0.14056224899598393</v>
      </c>
      <c r="T29" s="42">
        <f t="shared" si="30"/>
        <v>-8.8118811881188114E-2</v>
      </c>
      <c r="U29" s="42">
        <f t="shared" si="30"/>
        <v>-2.4793388429752067E-2</v>
      </c>
      <c r="V29" s="42">
        <f t="shared" si="30"/>
        <v>3.4261241970021415E-2</v>
      </c>
      <c r="W29" s="42">
        <f t="shared" si="30"/>
        <v>0.12733644859813084</v>
      </c>
      <c r="X29" s="42">
        <f t="shared" si="30"/>
        <v>2.3887079261672096E-2</v>
      </c>
      <c r="Y29" s="42">
        <f t="shared" si="30"/>
        <v>6.9007263922518158E-2</v>
      </c>
      <c r="Z29" s="42">
        <f t="shared" si="30"/>
        <v>-7.9710144927536225E-2</v>
      </c>
      <c r="AA29" s="42">
        <f t="shared" si="30"/>
        <v>-3.1088082901554404E-2</v>
      </c>
      <c r="AB29" s="42">
        <f t="shared" si="31"/>
        <v>-0.23223753976670203</v>
      </c>
      <c r="AC29" s="42">
        <f t="shared" si="31"/>
        <v>-0.29331823329558326</v>
      </c>
      <c r="AD29" s="42">
        <f t="shared" si="31"/>
        <v>-0.11811023622047244</v>
      </c>
      <c r="AE29" s="42">
        <f t="shared" si="31"/>
        <v>-5.6684491978609627E-2</v>
      </c>
      <c r="AF29" s="42">
        <f t="shared" si="31"/>
        <v>-0.12430939226519337</v>
      </c>
      <c r="AG29" s="42">
        <f t="shared" si="31"/>
        <v>-8.6538461538461536E-2</v>
      </c>
      <c r="AH29" s="42">
        <f t="shared" ref="AH29:AH45" si="43">+(AL7-AH7)/AH7</f>
        <v>-0.26785714285714285</v>
      </c>
      <c r="AI29" s="42">
        <f t="shared" ref="AI29:AI45" si="44">+(AM7-AI7)/AI7</f>
        <v>-9.6371882086167801E-2</v>
      </c>
      <c r="AJ29" s="42">
        <f t="shared" ref="AJ29:AJ45" si="45">+(AN7-AJ7)/AJ7</f>
        <v>5.5205047318611984E-2</v>
      </c>
      <c r="AK29" s="42">
        <f t="shared" ref="AK29:AK45" si="46">+(AO7-AK7)/AK7</f>
        <v>-4.2105263157894736E-2</v>
      </c>
      <c r="AL29" s="42">
        <f t="shared" ref="AL29:AL45" si="47">+(AP7-AL7)/AL7</f>
        <v>0.33972125435540068</v>
      </c>
      <c r="AM29" s="42">
        <f t="shared" ref="AM29:AM43" si="48">+(AQ7-AM7)/AM7</f>
        <v>-2.3839397741530741E-2</v>
      </c>
      <c r="AN29" s="42">
        <f t="shared" ref="AN29:AN45" si="49">+(AR7-AN7)/AN7</f>
        <v>-8.8191330343796712E-2</v>
      </c>
      <c r="AO29" s="42">
        <f t="shared" ref="AO29:AO43" si="50">+(AS7-AO7)/AO7</f>
        <v>6.4102564102564097E-2</v>
      </c>
      <c r="AP29" s="42">
        <f t="shared" ref="AP29:AP45" si="51">+(AT7-AP7)/AP7</f>
        <v>-0.24057217165149544</v>
      </c>
      <c r="AQ29" s="42">
        <f t="shared" si="33"/>
        <v>-0.11825192802056556</v>
      </c>
      <c r="AR29" s="42">
        <f t="shared" si="34"/>
        <v>0.20327868852459016</v>
      </c>
      <c r="AS29" s="42">
        <f t="shared" si="35"/>
        <v>0.36660929432013767</v>
      </c>
      <c r="AT29" s="42">
        <f t="shared" si="35"/>
        <v>0.31506849315068491</v>
      </c>
      <c r="AU29" s="42">
        <f t="shared" si="35"/>
        <v>-4.3731778425655978E-3</v>
      </c>
      <c r="AV29" s="42">
        <f t="shared" si="35"/>
        <v>-4.7683923705722074E-2</v>
      </c>
      <c r="AW29" s="42">
        <f t="shared" si="35"/>
        <v>-0.15994962216624686</v>
      </c>
      <c r="AX29" s="42">
        <f t="shared" si="35"/>
        <v>0.13020833333333334</v>
      </c>
      <c r="AY29" s="42">
        <f t="shared" si="35"/>
        <v>4.9780380673499269E-2</v>
      </c>
      <c r="AZ29" s="42">
        <f t="shared" si="35"/>
        <v>-0.48068669527896996</v>
      </c>
      <c r="BA29" s="42">
        <f t="shared" si="35"/>
        <v>0.32383808095952021</v>
      </c>
      <c r="BB29" s="42">
        <f t="shared" si="35"/>
        <v>-0.16705069124423963</v>
      </c>
      <c r="BC29" s="42">
        <f t="shared" si="35"/>
        <v>-1.813110181311018E-2</v>
      </c>
      <c r="BD29" s="42">
        <f t="shared" si="36"/>
        <v>0.34617107030900135</v>
      </c>
      <c r="BE29" s="42">
        <f t="shared" si="37"/>
        <v>0.42248835662009315</v>
      </c>
      <c r="BF29" s="42">
        <f t="shared" si="38"/>
        <v>-9.3779232927970066E-2</v>
      </c>
      <c r="BG29" s="42">
        <f t="shared" si="39"/>
        <v>-2.270967741935484E-2</v>
      </c>
      <c r="BH29" s="42">
        <f t="shared" si="40"/>
        <v>-5.7565355162397677E-2</v>
      </c>
      <c r="BI29" s="42">
        <f t="shared" si="41"/>
        <v>3.1101148781171196E-2</v>
      </c>
      <c r="BJ29" s="42">
        <f t="shared" si="42"/>
        <v>-0.16657608695652174</v>
      </c>
      <c r="BK29" s="42">
        <f t="shared" si="42"/>
        <v>-0.13270296706879686</v>
      </c>
      <c r="BL29" s="42">
        <f t="shared" si="42"/>
        <v>4.548872180451128E-2</v>
      </c>
      <c r="BM29" s="42">
        <f t="shared" si="42"/>
        <v>-8.1984897518878108E-2</v>
      </c>
      <c r="BN29" s="42">
        <f t="shared" si="42"/>
        <v>0.16803760282021152</v>
      </c>
      <c r="BO29" s="42">
        <f t="shared" si="42"/>
        <v>-2.1797451374916163E-2</v>
      </c>
      <c r="BP29" s="42">
        <f t="shared" si="42"/>
        <v>-7.9190949605759342E-2</v>
      </c>
    </row>
    <row r="30" spans="2:73" ht="17.100000000000001" customHeight="1" thickBot="1" x14ac:dyDescent="0.25">
      <c r="B30" s="66" t="s">
        <v>296</v>
      </c>
      <c r="C30" s="42">
        <f t="shared" si="21"/>
        <v>0.27329192546583853</v>
      </c>
      <c r="D30" s="42">
        <f t="shared" si="22"/>
        <v>0.47101449275362317</v>
      </c>
      <c r="E30" s="42">
        <f t="shared" si="23"/>
        <v>0.24927255092143549</v>
      </c>
      <c r="F30" s="42">
        <f t="shared" si="24"/>
        <v>0.23890462700661</v>
      </c>
      <c r="G30" s="42">
        <f t="shared" si="25"/>
        <v>0.61853658536585365</v>
      </c>
      <c r="H30" s="42">
        <f t="shared" si="26"/>
        <v>-0.1023535851122058</v>
      </c>
      <c r="I30" s="42">
        <f t="shared" si="27"/>
        <v>0.10403726708074534</v>
      </c>
      <c r="J30" s="42">
        <f t="shared" si="28"/>
        <v>-4.9542682926829271E-2</v>
      </c>
      <c r="K30" s="42">
        <f t="shared" si="29"/>
        <v>-9.0415913200723327E-2</v>
      </c>
      <c r="L30" s="42">
        <f t="shared" si="30"/>
        <v>0.10182926829268292</v>
      </c>
      <c r="M30" s="42">
        <f t="shared" si="30"/>
        <v>-0.3628691983122363</v>
      </c>
      <c r="N30" s="42">
        <f t="shared" si="30"/>
        <v>-1.6038492381716118E-2</v>
      </c>
      <c r="O30" s="42">
        <f t="shared" si="30"/>
        <v>4.108681245858184E-2</v>
      </c>
      <c r="P30" s="42">
        <f t="shared" si="30"/>
        <v>-8.7991145545102373E-2</v>
      </c>
      <c r="Q30" s="42">
        <f t="shared" si="30"/>
        <v>1.1037527593818985E-3</v>
      </c>
      <c r="R30" s="42">
        <f t="shared" si="30"/>
        <v>-5.1344743276283619E-2</v>
      </c>
      <c r="S30" s="42">
        <f t="shared" si="30"/>
        <v>-0.14131126670910249</v>
      </c>
      <c r="T30" s="42">
        <f t="shared" si="30"/>
        <v>1.1529126213592233E-2</v>
      </c>
      <c r="U30" s="42">
        <f t="shared" si="30"/>
        <v>0.11466372657111357</v>
      </c>
      <c r="V30" s="42">
        <f t="shared" si="30"/>
        <v>0.14518900343642613</v>
      </c>
      <c r="W30" s="42">
        <f t="shared" si="30"/>
        <v>-1.1860637509266123E-2</v>
      </c>
      <c r="X30" s="42">
        <f t="shared" si="30"/>
        <v>0.11937612477504499</v>
      </c>
      <c r="Y30" s="42">
        <f t="shared" si="30"/>
        <v>-2.1760633036597428E-2</v>
      </c>
      <c r="Z30" s="42">
        <f t="shared" si="30"/>
        <v>-0.27831957989497375</v>
      </c>
      <c r="AA30" s="42">
        <f t="shared" si="30"/>
        <v>-3.3758439609902477E-2</v>
      </c>
      <c r="AB30" s="42">
        <f t="shared" si="31"/>
        <v>-0.44587352625937837</v>
      </c>
      <c r="AC30" s="42">
        <f t="shared" si="31"/>
        <v>0.20930232558139536</v>
      </c>
      <c r="AD30" s="42">
        <f t="shared" si="31"/>
        <v>0.31392931392931395</v>
      </c>
      <c r="AE30" s="42">
        <f t="shared" si="31"/>
        <v>-5.6677018633540376E-2</v>
      </c>
      <c r="AF30" s="42">
        <f t="shared" si="31"/>
        <v>0.13636363636363635</v>
      </c>
      <c r="AG30" s="42">
        <f t="shared" si="31"/>
        <v>-0.3779264214046823</v>
      </c>
      <c r="AH30" s="42">
        <f t="shared" si="43"/>
        <v>5.6962025316455694E-2</v>
      </c>
      <c r="AI30" s="42">
        <f t="shared" si="44"/>
        <v>-0.10041152263374485</v>
      </c>
      <c r="AJ30" s="42">
        <f t="shared" si="45"/>
        <v>-0.26978723404255317</v>
      </c>
      <c r="AK30" s="42">
        <f t="shared" si="46"/>
        <v>-0.10618279569892473</v>
      </c>
      <c r="AL30" s="42">
        <f t="shared" si="47"/>
        <v>-0.23652694610778444</v>
      </c>
      <c r="AM30" s="42">
        <f t="shared" si="48"/>
        <v>0.14089661482159194</v>
      </c>
      <c r="AN30" s="42">
        <f t="shared" si="49"/>
        <v>0.48951048951048953</v>
      </c>
      <c r="AO30" s="42">
        <f t="shared" si="50"/>
        <v>0.24812030075187969</v>
      </c>
      <c r="AP30" s="42">
        <f t="shared" si="51"/>
        <v>-2.1568627450980392E-2</v>
      </c>
      <c r="AQ30" s="42">
        <f t="shared" si="33"/>
        <v>-0.35765838011226947</v>
      </c>
      <c r="AR30" s="42">
        <f t="shared" si="34"/>
        <v>-0.12910798122065728</v>
      </c>
      <c r="AS30" s="42">
        <f t="shared" si="35"/>
        <v>0.39397590361445783</v>
      </c>
      <c r="AT30" s="42">
        <f t="shared" si="35"/>
        <v>-3.2064128256513023E-2</v>
      </c>
      <c r="AU30" s="42">
        <f t="shared" si="35"/>
        <v>-1.8726591760299626E-2</v>
      </c>
      <c r="AV30" s="42">
        <f t="shared" si="35"/>
        <v>-0.14914645103324348</v>
      </c>
      <c r="AW30" s="42">
        <f t="shared" si="35"/>
        <v>-0.22990492653414002</v>
      </c>
      <c r="AX30" s="42">
        <f t="shared" si="35"/>
        <v>-8.1780538302277439E-2</v>
      </c>
      <c r="AY30" s="42">
        <f t="shared" si="35"/>
        <v>1.2722646310432569E-2</v>
      </c>
      <c r="AZ30" s="42">
        <f t="shared" si="35"/>
        <v>-0.16473072861668428</v>
      </c>
      <c r="BA30" s="42">
        <f t="shared" si="35"/>
        <v>-7.0707070707070704E-2</v>
      </c>
      <c r="BB30" s="42">
        <f t="shared" si="35"/>
        <v>-9.8083427282976324E-2</v>
      </c>
      <c r="BC30" s="42">
        <f t="shared" si="35"/>
        <v>0.34170854271356782</v>
      </c>
      <c r="BD30" s="42">
        <f t="shared" si="36"/>
        <v>0.31786318588349044</v>
      </c>
      <c r="BE30" s="42">
        <f t="shared" si="37"/>
        <v>9.4644167278063102E-2</v>
      </c>
      <c r="BF30" s="42">
        <f t="shared" si="38"/>
        <v>-8.6963806970509386E-2</v>
      </c>
      <c r="BG30" s="42">
        <f t="shared" si="39"/>
        <v>-2.9179665993760324E-2</v>
      </c>
      <c r="BH30" s="42">
        <f t="shared" si="40"/>
        <v>1.3232514177693762E-2</v>
      </c>
      <c r="BI30" s="42">
        <f t="shared" si="41"/>
        <v>-3.9179104477611942E-2</v>
      </c>
      <c r="BJ30" s="42">
        <f t="shared" si="42"/>
        <v>-7.1456310679611654E-2</v>
      </c>
      <c r="BK30" s="42">
        <f t="shared" si="42"/>
        <v>-6.5244667503136761E-2</v>
      </c>
      <c r="BL30" s="42">
        <f t="shared" si="42"/>
        <v>-0.18657718120805369</v>
      </c>
      <c r="BM30" s="42">
        <f t="shared" si="42"/>
        <v>0.19719471947194719</v>
      </c>
      <c r="BN30" s="42">
        <f t="shared" si="42"/>
        <v>-7.2593613599816212E-2</v>
      </c>
      <c r="BO30" s="42">
        <f t="shared" si="42"/>
        <v>-0.13029477334654446</v>
      </c>
      <c r="BP30" s="42">
        <f t="shared" si="42"/>
        <v>-8.4306465394474506E-2</v>
      </c>
    </row>
    <row r="31" spans="2:73" ht="17.100000000000001" customHeight="1" thickBot="1" x14ac:dyDescent="0.25">
      <c r="B31" s="66" t="s">
        <v>54</v>
      </c>
      <c r="C31" s="42">
        <f t="shared" si="21"/>
        <v>0.65340909090909094</v>
      </c>
      <c r="D31" s="42">
        <f t="shared" si="22"/>
        <v>0.40471092077087795</v>
      </c>
      <c r="E31" s="42">
        <f t="shared" si="23"/>
        <v>0.99714285714285711</v>
      </c>
      <c r="F31" s="42">
        <f t="shared" si="24"/>
        <v>0.64694280078895461</v>
      </c>
      <c r="G31" s="42">
        <f t="shared" si="25"/>
        <v>0.49828178694158076</v>
      </c>
      <c r="H31" s="42">
        <f t="shared" si="26"/>
        <v>0.12042682926829268</v>
      </c>
      <c r="I31" s="42">
        <f t="shared" si="27"/>
        <v>-0.13733905579399142</v>
      </c>
      <c r="J31" s="42">
        <f t="shared" si="28"/>
        <v>-0.11497005988023952</v>
      </c>
      <c r="K31" s="42">
        <f t="shared" si="29"/>
        <v>0.15940366972477063</v>
      </c>
      <c r="L31" s="42">
        <f t="shared" si="30"/>
        <v>5.4421768707482991E-2</v>
      </c>
      <c r="M31" s="42">
        <f t="shared" si="30"/>
        <v>0.21061359867330018</v>
      </c>
      <c r="N31" s="42">
        <f t="shared" si="30"/>
        <v>0.21109607577807848</v>
      </c>
      <c r="O31" s="42">
        <f t="shared" si="30"/>
        <v>-0.10682492581602374</v>
      </c>
      <c r="P31" s="42">
        <f t="shared" si="30"/>
        <v>7.3548387096774193E-2</v>
      </c>
      <c r="Q31" s="42">
        <f t="shared" si="30"/>
        <v>-6.8493150684931503E-3</v>
      </c>
      <c r="R31" s="42">
        <f t="shared" si="30"/>
        <v>-0.11396648044692738</v>
      </c>
      <c r="S31" s="42">
        <f t="shared" si="30"/>
        <v>-0.17054263565891473</v>
      </c>
      <c r="T31" s="42">
        <f t="shared" si="30"/>
        <v>-0.21033653846153846</v>
      </c>
      <c r="U31" s="42">
        <f t="shared" si="30"/>
        <v>-0.2524137931034483</v>
      </c>
      <c r="V31" s="42">
        <f t="shared" si="30"/>
        <v>-0.21689785624211855</v>
      </c>
      <c r="W31" s="42">
        <f t="shared" si="30"/>
        <v>-0.27636849132176233</v>
      </c>
      <c r="X31" s="42">
        <f t="shared" si="30"/>
        <v>-0.12176560121765601</v>
      </c>
      <c r="Y31" s="42">
        <f t="shared" si="30"/>
        <v>-9.2250922509225092E-3</v>
      </c>
      <c r="Z31" s="42">
        <f t="shared" si="30"/>
        <v>0.34782608695652173</v>
      </c>
      <c r="AA31" s="42">
        <f t="shared" si="30"/>
        <v>0.25461254612546125</v>
      </c>
      <c r="AB31" s="42">
        <f t="shared" si="31"/>
        <v>0.38128249566724437</v>
      </c>
      <c r="AC31" s="42">
        <f t="shared" si="31"/>
        <v>-0.11173184357541899</v>
      </c>
      <c r="AD31" s="42">
        <f t="shared" si="31"/>
        <v>-0.24253285543608125</v>
      </c>
      <c r="AE31" s="42">
        <f t="shared" si="31"/>
        <v>-0.13676470588235295</v>
      </c>
      <c r="AF31" s="42">
        <f t="shared" si="31"/>
        <v>-0.12045169385194479</v>
      </c>
      <c r="AG31" s="42">
        <f t="shared" si="31"/>
        <v>2.0964360587002098E-3</v>
      </c>
      <c r="AH31" s="42">
        <f t="shared" si="43"/>
        <v>2.2082018927444796E-2</v>
      </c>
      <c r="AI31" s="42">
        <f t="shared" si="44"/>
        <v>-0.34412265758091992</v>
      </c>
      <c r="AJ31" s="42">
        <f t="shared" si="45"/>
        <v>-0.28530670470756064</v>
      </c>
      <c r="AK31" s="42">
        <f t="shared" si="46"/>
        <v>0.17364016736401675</v>
      </c>
      <c r="AL31" s="42">
        <f t="shared" si="47"/>
        <v>-0.17592592592592593</v>
      </c>
      <c r="AM31" s="42">
        <f t="shared" si="48"/>
        <v>0.31688311688311688</v>
      </c>
      <c r="AN31" s="42">
        <f t="shared" si="49"/>
        <v>0.16966067864271456</v>
      </c>
      <c r="AO31" s="42">
        <f t="shared" si="50"/>
        <v>-0.10160427807486631</v>
      </c>
      <c r="AP31" s="42">
        <f t="shared" si="51"/>
        <v>-3.1835205992509365E-2</v>
      </c>
      <c r="AQ31" s="42">
        <f t="shared" si="33"/>
        <v>2.9585798816568046E-2</v>
      </c>
      <c r="AR31" s="42">
        <f t="shared" si="34"/>
        <v>-8.5324232081911266E-3</v>
      </c>
      <c r="AS31" s="42">
        <f t="shared" si="35"/>
        <v>0.18849206349206349</v>
      </c>
      <c r="AT31" s="42">
        <f t="shared" si="35"/>
        <v>0.18762088974854932</v>
      </c>
      <c r="AU31" s="42">
        <f t="shared" si="35"/>
        <v>0.34674329501915707</v>
      </c>
      <c r="AV31" s="42">
        <f t="shared" si="35"/>
        <v>0.18244406196213425</v>
      </c>
      <c r="AW31" s="42">
        <f t="shared" si="35"/>
        <v>0.13689482470784642</v>
      </c>
      <c r="AX31" s="42">
        <f t="shared" si="35"/>
        <v>0.21335504885993486</v>
      </c>
      <c r="AY31" s="42">
        <f t="shared" si="35"/>
        <v>-9.6728307254623044E-2</v>
      </c>
      <c r="AZ31" s="42">
        <f t="shared" si="35"/>
        <v>-0.46870451237263466</v>
      </c>
      <c r="BA31" s="42">
        <f t="shared" si="35"/>
        <v>0.14684287812041116</v>
      </c>
      <c r="BB31" s="42">
        <f t="shared" si="35"/>
        <v>-2.1476510067114093E-2</v>
      </c>
      <c r="BC31" s="42">
        <f t="shared" si="35"/>
        <v>-7.0866141732283464E-2</v>
      </c>
      <c r="BD31" s="42">
        <f t="shared" si="36"/>
        <v>0.65393794749403344</v>
      </c>
      <c r="BE31" s="42">
        <f t="shared" si="37"/>
        <v>6.3852813852813856E-2</v>
      </c>
      <c r="BF31" s="42">
        <f t="shared" si="38"/>
        <v>0.15666327568667346</v>
      </c>
      <c r="BG31" s="42">
        <f t="shared" si="39"/>
        <v>-4.6320727059513338E-2</v>
      </c>
      <c r="BH31" s="42">
        <f t="shared" si="40"/>
        <v>-0.2102674454349831</v>
      </c>
      <c r="BI31" s="42">
        <f t="shared" si="41"/>
        <v>-2.9583495523550021E-2</v>
      </c>
      <c r="BJ31" s="42">
        <f t="shared" si="42"/>
        <v>3.8106698756518252E-2</v>
      </c>
      <c r="BK31" s="42">
        <f t="shared" si="42"/>
        <v>-6.7233384853168474E-2</v>
      </c>
      <c r="BL31" s="42">
        <f t="shared" si="42"/>
        <v>-0.17937033968516986</v>
      </c>
      <c r="BM31" s="42">
        <f t="shared" si="42"/>
        <v>6.7137809187279157E-2</v>
      </c>
      <c r="BN31" s="42">
        <f t="shared" si="42"/>
        <v>9.5553453169347213E-2</v>
      </c>
      <c r="BO31" s="42">
        <f t="shared" si="42"/>
        <v>0.21588946459412781</v>
      </c>
      <c r="BP31" s="42">
        <f t="shared" si="42"/>
        <v>-0.10866477272727272</v>
      </c>
    </row>
    <row r="32" spans="2:73" ht="17.100000000000001" customHeight="1" thickBot="1" x14ac:dyDescent="0.25">
      <c r="B32" s="66" t="s">
        <v>8</v>
      </c>
      <c r="C32" s="42">
        <f t="shared" si="21"/>
        <v>0.74284044418468731</v>
      </c>
      <c r="D32" s="42">
        <f t="shared" si="22"/>
        <v>0.60299251870324189</v>
      </c>
      <c r="E32" s="42">
        <f t="shared" si="23"/>
        <v>0.13343965975544922</v>
      </c>
      <c r="F32" s="42">
        <f t="shared" si="24"/>
        <v>0.54523107177974439</v>
      </c>
      <c r="G32" s="42">
        <f t="shared" si="25"/>
        <v>6.5392354124748489E-2</v>
      </c>
      <c r="H32" s="42">
        <f t="shared" si="26"/>
        <v>-0.14094586185438707</v>
      </c>
      <c r="I32" s="42">
        <f t="shared" si="27"/>
        <v>5.3470919324577863E-2</v>
      </c>
      <c r="J32" s="42">
        <f t="shared" si="28"/>
        <v>-0.33566656061088135</v>
      </c>
      <c r="K32" s="42">
        <f t="shared" si="29"/>
        <v>0.12716399118665409</v>
      </c>
      <c r="L32" s="42">
        <f t="shared" si="30"/>
        <v>-6.0485331401666065E-2</v>
      </c>
      <c r="M32" s="42">
        <f t="shared" si="30"/>
        <v>-6.0106856634016027E-2</v>
      </c>
      <c r="N32" s="42">
        <f t="shared" si="30"/>
        <v>9.0996168582375483E-2</v>
      </c>
      <c r="O32" s="42">
        <f t="shared" si="30"/>
        <v>-0.26668528344037978</v>
      </c>
      <c r="P32" s="42">
        <f t="shared" si="30"/>
        <v>5.3585196607555896E-2</v>
      </c>
      <c r="Q32" s="42">
        <f t="shared" si="30"/>
        <v>-3.458076740881099E-2</v>
      </c>
      <c r="R32" s="42">
        <f t="shared" si="30"/>
        <v>-0.10403863037752414</v>
      </c>
      <c r="S32" s="42">
        <f t="shared" si="30"/>
        <v>-0.2022086824067022</v>
      </c>
      <c r="T32" s="42">
        <f t="shared" si="30"/>
        <v>-0.33406512989388948</v>
      </c>
      <c r="U32" s="42">
        <f t="shared" si="30"/>
        <v>-0.17909715407262022</v>
      </c>
      <c r="V32" s="42">
        <f t="shared" si="30"/>
        <v>-0.12003919647231749</v>
      </c>
      <c r="W32" s="42">
        <f t="shared" si="30"/>
        <v>-8.1145584725536984E-3</v>
      </c>
      <c r="X32" s="42">
        <f t="shared" si="30"/>
        <v>0.30219780219780218</v>
      </c>
      <c r="Y32" s="42">
        <f t="shared" si="30"/>
        <v>0.35206216377764493</v>
      </c>
      <c r="Z32" s="42">
        <f t="shared" si="30"/>
        <v>0.10746102449888642</v>
      </c>
      <c r="AA32" s="42">
        <f t="shared" si="30"/>
        <v>0.12945139557266602</v>
      </c>
      <c r="AB32" s="42">
        <f t="shared" si="31"/>
        <v>-0.18227848101265823</v>
      </c>
      <c r="AC32" s="42">
        <f t="shared" si="31"/>
        <v>-0.30857648099027407</v>
      </c>
      <c r="AD32" s="42">
        <f t="shared" si="31"/>
        <v>-0.19457013574660634</v>
      </c>
      <c r="AE32" s="42">
        <f t="shared" si="31"/>
        <v>-0.12356199403493821</v>
      </c>
      <c r="AF32" s="42">
        <f t="shared" si="31"/>
        <v>-8.8751289989680085E-2</v>
      </c>
      <c r="AG32" s="42">
        <f t="shared" si="31"/>
        <v>5.434782608695652E-2</v>
      </c>
      <c r="AH32" s="42">
        <f t="shared" si="43"/>
        <v>-2.1223470661672909E-2</v>
      </c>
      <c r="AI32" s="42">
        <f t="shared" si="44"/>
        <v>-0.17160913952357804</v>
      </c>
      <c r="AJ32" s="42">
        <f t="shared" si="45"/>
        <v>2.0385050962627407E-2</v>
      </c>
      <c r="AK32" s="42">
        <f t="shared" si="46"/>
        <v>-2.4863553668890235E-2</v>
      </c>
      <c r="AL32" s="42">
        <f t="shared" si="47"/>
        <v>0.16517857142857142</v>
      </c>
      <c r="AM32" s="42">
        <f t="shared" si="48"/>
        <v>0.1619718309859155</v>
      </c>
      <c r="AN32" s="42">
        <f t="shared" si="49"/>
        <v>0.1381798002219756</v>
      </c>
      <c r="AO32" s="42">
        <f t="shared" si="50"/>
        <v>0.22823383084577115</v>
      </c>
      <c r="AP32" s="42">
        <f t="shared" si="51"/>
        <v>-9.688013136288999E-2</v>
      </c>
      <c r="AQ32" s="42">
        <f t="shared" si="33"/>
        <v>9.7474747474747478E-2</v>
      </c>
      <c r="AR32" s="42">
        <f t="shared" si="34"/>
        <v>4.5831301803998047E-2</v>
      </c>
      <c r="AS32" s="42">
        <f t="shared" si="35"/>
        <v>-3.6962025316455697E-2</v>
      </c>
      <c r="AT32" s="42">
        <f t="shared" si="35"/>
        <v>0.37151515151515152</v>
      </c>
      <c r="AU32" s="42">
        <f t="shared" si="35"/>
        <v>0.18683847215830648</v>
      </c>
      <c r="AV32" s="42">
        <f t="shared" si="35"/>
        <v>0.28904428904428903</v>
      </c>
      <c r="AW32" s="42">
        <f t="shared" si="35"/>
        <v>0.16193480546792849</v>
      </c>
      <c r="AX32" s="42">
        <f t="shared" si="35"/>
        <v>0.26336721166593019</v>
      </c>
      <c r="AY32" s="42">
        <f t="shared" si="35"/>
        <v>-0.16362931368747577</v>
      </c>
      <c r="AZ32" s="42">
        <f t="shared" si="35"/>
        <v>-0.49837251356238699</v>
      </c>
      <c r="BA32" s="42">
        <f t="shared" si="35"/>
        <v>1.9909502262443438E-2</v>
      </c>
      <c r="BB32" s="42">
        <f t="shared" si="35"/>
        <v>-0.10003497726477789</v>
      </c>
      <c r="BC32" s="42">
        <f t="shared" si="35"/>
        <v>0.1177561427909133</v>
      </c>
      <c r="BD32" s="42">
        <f t="shared" si="36"/>
        <v>0.50321058838946398</v>
      </c>
      <c r="BE32" s="42">
        <f t="shared" si="37"/>
        <v>-0.10452445296835498</v>
      </c>
      <c r="BF32" s="42">
        <f t="shared" si="38"/>
        <v>2.8426791277258567E-2</v>
      </c>
      <c r="BG32" s="42">
        <f t="shared" si="39"/>
        <v>-0.10658841347974252</v>
      </c>
      <c r="BH32" s="42">
        <f t="shared" si="40"/>
        <v>-0.21763085399449036</v>
      </c>
      <c r="BI32" s="42">
        <f t="shared" si="41"/>
        <v>0.17808775731310941</v>
      </c>
      <c r="BJ32" s="42">
        <f t="shared" si="42"/>
        <v>-0.14346476606506495</v>
      </c>
      <c r="BK32" s="42">
        <f t="shared" si="42"/>
        <v>-5.5160381156891695E-2</v>
      </c>
      <c r="BL32" s="42">
        <f t="shared" si="42"/>
        <v>-1.40625E-2</v>
      </c>
      <c r="BM32" s="42">
        <f t="shared" si="42"/>
        <v>0.10301109350237718</v>
      </c>
      <c r="BN32" s="42">
        <f t="shared" si="42"/>
        <v>0.10801985370950888</v>
      </c>
      <c r="BO32" s="42">
        <f t="shared" si="42"/>
        <v>0.22751385123187551</v>
      </c>
      <c r="BP32" s="42">
        <f t="shared" si="42"/>
        <v>-0.19610102756170172</v>
      </c>
    </row>
    <row r="33" spans="2:68" ht="17.100000000000001" customHeight="1" thickBot="1" x14ac:dyDescent="0.25">
      <c r="B33" s="66" t="s">
        <v>9</v>
      </c>
      <c r="C33" s="42">
        <f t="shared" si="21"/>
        <v>0.45211581291759467</v>
      </c>
      <c r="D33" s="42">
        <f t="shared" si="22"/>
        <v>0.28292682926829266</v>
      </c>
      <c r="E33" s="42">
        <f t="shared" si="23"/>
        <v>0.26923076923076922</v>
      </c>
      <c r="F33" s="42">
        <f t="shared" si="24"/>
        <v>0.27710843373493976</v>
      </c>
      <c r="G33" s="42">
        <f t="shared" si="25"/>
        <v>0.13496932515337423</v>
      </c>
      <c r="H33" s="42">
        <f t="shared" si="26"/>
        <v>0.24904942965779467</v>
      </c>
      <c r="I33" s="42">
        <f t="shared" si="27"/>
        <v>0.15367965367965367</v>
      </c>
      <c r="J33" s="42">
        <f t="shared" si="28"/>
        <v>-9.9056603773584911E-2</v>
      </c>
      <c r="K33" s="42">
        <f t="shared" si="29"/>
        <v>-0.18378378378378379</v>
      </c>
      <c r="L33" s="42">
        <f t="shared" si="30"/>
        <v>1.2176560121765601E-2</v>
      </c>
      <c r="M33" s="42">
        <f t="shared" si="30"/>
        <v>-0.22889305816135083</v>
      </c>
      <c r="N33" s="42">
        <f t="shared" si="30"/>
        <v>0.17801047120418848</v>
      </c>
      <c r="O33" s="42">
        <f t="shared" si="30"/>
        <v>-3.6423841059602648E-2</v>
      </c>
      <c r="P33" s="42">
        <f t="shared" si="30"/>
        <v>-0.15789473684210525</v>
      </c>
      <c r="Q33" s="42">
        <f t="shared" si="30"/>
        <v>3.6496350364963501E-2</v>
      </c>
      <c r="R33" s="42">
        <f t="shared" si="30"/>
        <v>-0.2311111111111111</v>
      </c>
      <c r="S33" s="42">
        <f t="shared" si="30"/>
        <v>-0.17869415807560138</v>
      </c>
      <c r="T33" s="42">
        <f t="shared" si="30"/>
        <v>-7.678571428571429E-2</v>
      </c>
      <c r="U33" s="42">
        <f t="shared" si="30"/>
        <v>5.39906103286385E-2</v>
      </c>
      <c r="V33" s="42">
        <f t="shared" si="30"/>
        <v>-7.1290944123314062E-2</v>
      </c>
      <c r="W33" s="42">
        <f t="shared" si="30"/>
        <v>-4.1841004184100415E-3</v>
      </c>
      <c r="X33" s="42">
        <f t="shared" si="30"/>
        <v>-0.13733075435203096</v>
      </c>
      <c r="Y33" s="42">
        <f t="shared" si="30"/>
        <v>-0.12472160356347439</v>
      </c>
      <c r="Z33" s="42">
        <f t="shared" si="30"/>
        <v>3.3195020746887967E-2</v>
      </c>
      <c r="AA33" s="42">
        <f t="shared" si="30"/>
        <v>8.6134453781512604E-2</v>
      </c>
      <c r="AB33" s="42">
        <f t="shared" si="31"/>
        <v>8.520179372197309E-2</v>
      </c>
      <c r="AC33" s="42">
        <f t="shared" si="31"/>
        <v>-9.6692111959287536E-2</v>
      </c>
      <c r="AD33" s="42">
        <f t="shared" si="31"/>
        <v>-0.17670682730923695</v>
      </c>
      <c r="AE33" s="42">
        <f t="shared" si="31"/>
        <v>-3.2882011605415859E-2</v>
      </c>
      <c r="AF33" s="42">
        <f t="shared" si="31"/>
        <v>-0.10537190082644628</v>
      </c>
      <c r="AG33" s="42">
        <f t="shared" si="31"/>
        <v>-0.14366197183098592</v>
      </c>
      <c r="AH33" s="42">
        <f t="shared" si="43"/>
        <v>0</v>
      </c>
      <c r="AI33" s="42">
        <f t="shared" si="44"/>
        <v>-0.19400000000000001</v>
      </c>
      <c r="AJ33" s="42">
        <f t="shared" si="45"/>
        <v>0.11316397228637413</v>
      </c>
      <c r="AK33" s="42">
        <f t="shared" si="46"/>
        <v>0.12828947368421054</v>
      </c>
      <c r="AL33" s="42">
        <f t="shared" si="47"/>
        <v>9.0243902439024387E-2</v>
      </c>
      <c r="AM33" s="42">
        <f t="shared" si="48"/>
        <v>0.34987593052109184</v>
      </c>
      <c r="AN33" s="42">
        <f t="shared" si="49"/>
        <v>-0.26141078838174275</v>
      </c>
      <c r="AO33" s="42">
        <f t="shared" si="50"/>
        <v>-5.5393586005830907E-2</v>
      </c>
      <c r="AP33" s="42">
        <f t="shared" si="51"/>
        <v>0.10961968680089486</v>
      </c>
      <c r="AQ33" s="42">
        <f t="shared" si="33"/>
        <v>-8.2720588235294115E-2</v>
      </c>
      <c r="AR33" s="42">
        <f t="shared" si="34"/>
        <v>0.3061797752808989</v>
      </c>
      <c r="AS33" s="42">
        <f t="shared" si="35"/>
        <v>0.2191358024691358</v>
      </c>
      <c r="AT33" s="42">
        <f t="shared" si="35"/>
        <v>-0.14717741935483872</v>
      </c>
      <c r="AU33" s="42">
        <f t="shared" si="35"/>
        <v>-5.410821643286573E-2</v>
      </c>
      <c r="AV33" s="42">
        <f t="shared" si="35"/>
        <v>0</v>
      </c>
      <c r="AW33" s="42">
        <f t="shared" si="35"/>
        <v>-4.3037974683544304E-2</v>
      </c>
      <c r="AX33" s="42">
        <f t="shared" si="35"/>
        <v>9.6926713947990545E-2</v>
      </c>
      <c r="AY33" s="42">
        <f t="shared" si="35"/>
        <v>0.13559322033898305</v>
      </c>
      <c r="AZ33" s="42">
        <f t="shared" si="35"/>
        <v>-0.18064516129032257</v>
      </c>
      <c r="BA33" s="42">
        <f t="shared" si="35"/>
        <v>0.34920634920634919</v>
      </c>
      <c r="BB33" s="42">
        <f t="shared" si="35"/>
        <v>-4.0948275862068964E-2</v>
      </c>
      <c r="BC33" s="42">
        <f t="shared" si="35"/>
        <v>0.10261194029850747</v>
      </c>
      <c r="BD33" s="42">
        <f t="shared" si="36"/>
        <v>0.32248692620569436</v>
      </c>
      <c r="BE33" s="42">
        <f t="shared" si="37"/>
        <v>9.9736379613356768E-2</v>
      </c>
      <c r="BF33" s="42">
        <f t="shared" si="38"/>
        <v>-5.912904514582501E-2</v>
      </c>
      <c r="BG33" s="42">
        <f t="shared" si="39"/>
        <v>-0.11380042462845011</v>
      </c>
      <c r="BH33" s="42">
        <f t="shared" si="40"/>
        <v>-7.714422616195496E-2</v>
      </c>
      <c r="BI33" s="42">
        <f t="shared" si="41"/>
        <v>-5.8670820353063341E-2</v>
      </c>
      <c r="BJ33" s="42">
        <f t="shared" si="42"/>
        <v>-2.5923883066740209E-2</v>
      </c>
      <c r="BK33" s="42">
        <f t="shared" si="42"/>
        <v>-6.7383918459796147E-2</v>
      </c>
      <c r="BL33" s="42">
        <f t="shared" si="42"/>
        <v>1.700060716454159E-2</v>
      </c>
      <c r="BM33" s="42">
        <f t="shared" si="42"/>
        <v>2.6865671641791045E-2</v>
      </c>
      <c r="BN33" s="42">
        <f t="shared" si="42"/>
        <v>3.604651162790698E-2</v>
      </c>
      <c r="BO33" s="42">
        <f t="shared" si="42"/>
        <v>-1.6835016835016834E-3</v>
      </c>
      <c r="BP33" s="42">
        <f t="shared" si="42"/>
        <v>5.2276559865092748E-2</v>
      </c>
    </row>
    <row r="34" spans="2:68" ht="17.100000000000001" customHeight="1" thickBot="1" x14ac:dyDescent="0.25">
      <c r="B34" s="66" t="s">
        <v>61</v>
      </c>
      <c r="C34" s="42">
        <f t="shared" si="21"/>
        <v>-3.8728323699421967E-2</v>
      </c>
      <c r="D34" s="42">
        <f t="shared" si="22"/>
        <v>0.66778900112233441</v>
      </c>
      <c r="E34" s="42">
        <f t="shared" si="23"/>
        <v>0.13636363636363635</v>
      </c>
      <c r="F34" s="42">
        <f t="shared" si="24"/>
        <v>0.38119570771589167</v>
      </c>
      <c r="G34" s="42">
        <f t="shared" si="25"/>
        <v>0.82501503307276003</v>
      </c>
      <c r="H34" s="42">
        <f t="shared" si="26"/>
        <v>-0.22543741588156124</v>
      </c>
      <c r="I34" s="42">
        <f t="shared" si="27"/>
        <v>0.14215384615384616</v>
      </c>
      <c r="J34" s="42">
        <f t="shared" si="28"/>
        <v>-0.14428412874583796</v>
      </c>
      <c r="K34" s="42">
        <f t="shared" si="29"/>
        <v>-0.14102141680395386</v>
      </c>
      <c r="L34" s="42">
        <f t="shared" si="30"/>
        <v>2.8670721112076455E-2</v>
      </c>
      <c r="M34" s="42">
        <f t="shared" si="30"/>
        <v>2.1551724137931036E-2</v>
      </c>
      <c r="N34" s="42">
        <f t="shared" si="30"/>
        <v>-1.4267185473411154E-2</v>
      </c>
      <c r="O34" s="42">
        <f t="shared" si="30"/>
        <v>8.8224012274645183E-3</v>
      </c>
      <c r="P34" s="42">
        <f t="shared" si="30"/>
        <v>-9.375E-2</v>
      </c>
      <c r="Q34" s="42">
        <f t="shared" si="30"/>
        <v>3.5864978902953586E-2</v>
      </c>
      <c r="R34" s="42">
        <f t="shared" si="30"/>
        <v>2.3245614035087719E-2</v>
      </c>
      <c r="S34" s="42">
        <f t="shared" si="30"/>
        <v>-2.2813688212927757E-2</v>
      </c>
      <c r="T34" s="42">
        <f t="shared" si="30"/>
        <v>8.1081081081081086E-2</v>
      </c>
      <c r="U34" s="42">
        <f t="shared" si="30"/>
        <v>-1.9857433808553971E-2</v>
      </c>
      <c r="V34" s="42">
        <f t="shared" si="30"/>
        <v>3.4719245606515216E-2</v>
      </c>
      <c r="W34" s="42">
        <f t="shared" si="30"/>
        <v>-0.1396887159533074</v>
      </c>
      <c r="X34" s="42">
        <f t="shared" si="30"/>
        <v>6.3362068965517243E-2</v>
      </c>
      <c r="Y34" s="42">
        <f t="shared" si="30"/>
        <v>8.831168831168832E-3</v>
      </c>
      <c r="Z34" s="42">
        <f t="shared" si="30"/>
        <v>-8.2850041425020712E-3</v>
      </c>
      <c r="AA34" s="42">
        <f t="shared" si="30"/>
        <v>0.17277250113071008</v>
      </c>
      <c r="AB34" s="42">
        <f t="shared" si="31"/>
        <v>-0.20226996351844345</v>
      </c>
      <c r="AC34" s="42">
        <f t="shared" si="31"/>
        <v>-0.20545829042224512</v>
      </c>
      <c r="AD34" s="42">
        <f t="shared" si="31"/>
        <v>-0.26649958228905596</v>
      </c>
      <c r="AE34" s="42">
        <f t="shared" si="31"/>
        <v>-0.16698804473582723</v>
      </c>
      <c r="AF34" s="42">
        <f t="shared" si="31"/>
        <v>-2.4390243902439025E-2</v>
      </c>
      <c r="AG34" s="42">
        <f t="shared" si="31"/>
        <v>-5.3791315618924175E-2</v>
      </c>
      <c r="AH34" s="42">
        <f t="shared" si="43"/>
        <v>8.9977220956719811E-2</v>
      </c>
      <c r="AI34" s="42">
        <f t="shared" si="44"/>
        <v>-0.30648148148148147</v>
      </c>
      <c r="AJ34" s="42">
        <f t="shared" si="45"/>
        <v>-4.8437500000000001E-2</v>
      </c>
      <c r="AK34" s="42">
        <f t="shared" si="46"/>
        <v>-0.14657534246575343</v>
      </c>
      <c r="AL34" s="42">
        <f t="shared" si="47"/>
        <v>-0.25809822361546497</v>
      </c>
      <c r="AM34" s="42">
        <f t="shared" si="48"/>
        <v>0.10013351134846461</v>
      </c>
      <c r="AN34" s="42">
        <f t="shared" si="49"/>
        <v>5.2545155993431854E-2</v>
      </c>
      <c r="AO34" s="42">
        <f t="shared" si="50"/>
        <v>0.22391653290529695</v>
      </c>
      <c r="AP34" s="42">
        <f t="shared" si="51"/>
        <v>0.66126760563380282</v>
      </c>
      <c r="AQ34" s="42">
        <f t="shared" si="33"/>
        <v>0.23118932038834952</v>
      </c>
      <c r="AR34" s="42">
        <f t="shared" si="34"/>
        <v>0.2750910036401456</v>
      </c>
      <c r="AS34" s="42">
        <f t="shared" si="35"/>
        <v>-0.12</v>
      </c>
      <c r="AT34" s="42">
        <f t="shared" si="35"/>
        <v>-0.29800763035184402</v>
      </c>
      <c r="AU34" s="42">
        <f t="shared" si="35"/>
        <v>-0.1251848201084278</v>
      </c>
      <c r="AV34" s="42">
        <f t="shared" si="35"/>
        <v>-0.20554649265905384</v>
      </c>
      <c r="AW34" s="42">
        <f t="shared" si="35"/>
        <v>0.3137108792846498</v>
      </c>
      <c r="AX34" s="42">
        <f t="shared" si="35"/>
        <v>0.24818840579710144</v>
      </c>
      <c r="AY34" s="42">
        <f t="shared" si="35"/>
        <v>0.16619718309859155</v>
      </c>
      <c r="AZ34" s="42">
        <f t="shared" si="35"/>
        <v>-0.36858316221765913</v>
      </c>
      <c r="BA34" s="42">
        <f t="shared" si="35"/>
        <v>-1.7016449234259785E-3</v>
      </c>
      <c r="BB34" s="42">
        <f t="shared" si="35"/>
        <v>-0.19061441702951137</v>
      </c>
      <c r="BC34" s="42">
        <f t="shared" si="35"/>
        <v>-0.11642512077294687</v>
      </c>
      <c r="BD34" s="42">
        <f t="shared" si="36"/>
        <v>0.29917379330337729</v>
      </c>
      <c r="BE34" s="42">
        <f t="shared" si="37"/>
        <v>6.0582394287626913E-2</v>
      </c>
      <c r="BF34" s="42">
        <f t="shared" si="38"/>
        <v>-3.7344834841152953E-2</v>
      </c>
      <c r="BG34" s="42">
        <f t="shared" si="39"/>
        <v>-8.5236586165446399E-3</v>
      </c>
      <c r="BH34" s="42">
        <f t="shared" si="40"/>
        <v>1.7193871927697564E-2</v>
      </c>
      <c r="BI34" s="42">
        <f t="shared" si="41"/>
        <v>-2.3296131758587062E-2</v>
      </c>
      <c r="BJ34" s="42">
        <f t="shared" si="42"/>
        <v>-0.12802307521633016</v>
      </c>
      <c r="BK34" s="42">
        <f t="shared" si="42"/>
        <v>-5.1653944020356231E-2</v>
      </c>
      <c r="BL34" s="42">
        <f t="shared" si="42"/>
        <v>-0.19627045881405958</v>
      </c>
      <c r="BM34" s="42">
        <f t="shared" si="42"/>
        <v>0.2443665498247371</v>
      </c>
      <c r="BN34" s="42">
        <f t="shared" si="42"/>
        <v>3.2193158953722333E-3</v>
      </c>
      <c r="BO34" s="42">
        <f t="shared" si="42"/>
        <v>9.8943709052012295E-3</v>
      </c>
      <c r="BP34" s="42">
        <f t="shared" si="42"/>
        <v>-0.1085661326625182</v>
      </c>
    </row>
    <row r="35" spans="2:68" ht="17.100000000000001" customHeight="1" thickBot="1" x14ac:dyDescent="0.25">
      <c r="B35" s="66" t="s">
        <v>56</v>
      </c>
      <c r="C35" s="42">
        <f t="shared" si="21"/>
        <v>0.1174785100286533</v>
      </c>
      <c r="D35" s="42">
        <f t="shared" si="22"/>
        <v>0.28500823723228996</v>
      </c>
      <c r="E35" s="42">
        <f t="shared" si="23"/>
        <v>0.54108723135271808</v>
      </c>
      <c r="F35" s="42">
        <f t="shared" si="24"/>
        <v>0.23628691983122363</v>
      </c>
      <c r="G35" s="42">
        <f t="shared" si="25"/>
        <v>0.71025641025641029</v>
      </c>
      <c r="H35" s="42">
        <f t="shared" si="26"/>
        <v>0.20897435897435898</v>
      </c>
      <c r="I35" s="42">
        <f t="shared" si="27"/>
        <v>0.4643150123051682</v>
      </c>
      <c r="J35" s="42">
        <f t="shared" si="28"/>
        <v>0.30511945392491469</v>
      </c>
      <c r="K35" s="42">
        <f t="shared" si="29"/>
        <v>-0.10694652673663169</v>
      </c>
      <c r="L35" s="42">
        <f t="shared" si="30"/>
        <v>-0.23860021208907742</v>
      </c>
      <c r="M35" s="42">
        <f t="shared" si="30"/>
        <v>-0.25546218487394956</v>
      </c>
      <c r="N35" s="42">
        <f t="shared" si="30"/>
        <v>2.5627615062761507E-2</v>
      </c>
      <c r="O35" s="42">
        <f t="shared" si="30"/>
        <v>-6.8830442081701179E-2</v>
      </c>
      <c r="P35" s="42">
        <f t="shared" si="30"/>
        <v>3.2729805013927575E-2</v>
      </c>
      <c r="Q35" s="42">
        <f t="shared" si="30"/>
        <v>0.22874341610233259</v>
      </c>
      <c r="R35" s="42">
        <f t="shared" si="30"/>
        <v>-0.13054563997960225</v>
      </c>
      <c r="S35" s="42">
        <f t="shared" si="30"/>
        <v>0.22536057692307693</v>
      </c>
      <c r="T35" s="42">
        <f t="shared" si="30"/>
        <v>0.11463250168577209</v>
      </c>
      <c r="U35" s="42">
        <f t="shared" si="30"/>
        <v>8.6956521739130432E-2</v>
      </c>
      <c r="V35" s="42">
        <f t="shared" si="30"/>
        <v>0.27507331378299121</v>
      </c>
      <c r="W35" s="42">
        <f t="shared" si="30"/>
        <v>-0.29671407552721923</v>
      </c>
      <c r="X35" s="42">
        <f t="shared" si="30"/>
        <v>-1.3309134906231096E-2</v>
      </c>
      <c r="Y35" s="42">
        <f t="shared" si="30"/>
        <v>-0.35323943661971829</v>
      </c>
      <c r="Z35" s="42">
        <f t="shared" si="30"/>
        <v>-0.42548298068077278</v>
      </c>
      <c r="AA35" s="42">
        <f t="shared" si="30"/>
        <v>0.11506276150627615</v>
      </c>
      <c r="AB35" s="42">
        <f t="shared" si="31"/>
        <v>-0.31269160024524834</v>
      </c>
      <c r="AC35" s="42">
        <f t="shared" si="31"/>
        <v>-0.22822299651567945</v>
      </c>
      <c r="AD35" s="42">
        <f t="shared" si="31"/>
        <v>-0.23698959167333866</v>
      </c>
      <c r="AE35" s="42">
        <f t="shared" si="31"/>
        <v>-0.15259537210756724</v>
      </c>
      <c r="AF35" s="42">
        <f t="shared" si="31"/>
        <v>0.18465655664585193</v>
      </c>
      <c r="AG35" s="42">
        <f t="shared" si="31"/>
        <v>1.2415349887133182E-2</v>
      </c>
      <c r="AH35" s="42">
        <f t="shared" si="43"/>
        <v>6.190975865687303E-2</v>
      </c>
      <c r="AI35" s="42">
        <f t="shared" si="44"/>
        <v>-0.28191881918819189</v>
      </c>
      <c r="AJ35" s="42">
        <f t="shared" si="45"/>
        <v>-0.33057228915662651</v>
      </c>
      <c r="AK35" s="42">
        <f t="shared" si="46"/>
        <v>-0.20066889632107024</v>
      </c>
      <c r="AL35" s="42">
        <f t="shared" si="47"/>
        <v>0.16501976284584979</v>
      </c>
      <c r="AM35" s="42">
        <f t="shared" si="48"/>
        <v>0.14491264131551901</v>
      </c>
      <c r="AN35" s="42">
        <f t="shared" si="49"/>
        <v>0.1439820022497188</v>
      </c>
      <c r="AO35" s="42">
        <f t="shared" si="50"/>
        <v>0.37377963737796371</v>
      </c>
      <c r="AP35" s="42">
        <f t="shared" si="51"/>
        <v>-0.14673452078032231</v>
      </c>
      <c r="AQ35" s="42">
        <f t="shared" si="33"/>
        <v>-3.4111310592459608E-2</v>
      </c>
      <c r="AR35" s="42">
        <f t="shared" si="34"/>
        <v>0.10619469026548672</v>
      </c>
      <c r="AS35" s="42">
        <f t="shared" si="35"/>
        <v>8.223350253807106E-2</v>
      </c>
      <c r="AT35" s="42">
        <f t="shared" si="35"/>
        <v>0.11630218687872763</v>
      </c>
      <c r="AU35" s="42">
        <f t="shared" si="35"/>
        <v>6.6914498141263934E-2</v>
      </c>
      <c r="AV35" s="42">
        <f t="shared" si="35"/>
        <v>1.6888888888888887E-2</v>
      </c>
      <c r="AW35" s="42">
        <f t="shared" si="35"/>
        <v>8.9118198874296436E-2</v>
      </c>
      <c r="AX35" s="42">
        <f t="shared" si="35"/>
        <v>5.1647373107747106E-2</v>
      </c>
      <c r="AY35" s="42">
        <f t="shared" si="35"/>
        <v>4.0940766550522645E-2</v>
      </c>
      <c r="AZ35" s="42">
        <f t="shared" si="35"/>
        <v>-0.34615384615384615</v>
      </c>
      <c r="BA35" s="42">
        <f t="shared" si="35"/>
        <v>-0.13522825150732126</v>
      </c>
      <c r="BB35" s="42">
        <f t="shared" si="35"/>
        <v>-0.25148179508890772</v>
      </c>
      <c r="BC35" s="42">
        <f t="shared" si="35"/>
        <v>-7.7824267782426779E-2</v>
      </c>
      <c r="BD35" s="42">
        <f t="shared" si="36"/>
        <v>0.27779088978050509</v>
      </c>
      <c r="BE35" s="42">
        <f t="shared" si="37"/>
        <v>0.40081270779460659</v>
      </c>
      <c r="BF35" s="42">
        <f t="shared" si="38"/>
        <v>-0.14121835443037975</v>
      </c>
      <c r="BG35" s="42">
        <f t="shared" si="39"/>
        <v>-4.299094119453401E-3</v>
      </c>
      <c r="BH35" s="42">
        <f t="shared" si="40"/>
        <v>0.17825751734772552</v>
      </c>
      <c r="BI35" s="42">
        <f t="shared" si="41"/>
        <v>-0.28517209789294595</v>
      </c>
      <c r="BJ35" s="42">
        <f t="shared" si="42"/>
        <v>-0.16532405712193335</v>
      </c>
      <c r="BK35" s="42">
        <f t="shared" si="42"/>
        <v>7.2384294801491559E-3</v>
      </c>
      <c r="BL35" s="42">
        <f t="shared" si="42"/>
        <v>-0.18162020905923346</v>
      </c>
      <c r="BM35" s="42">
        <f t="shared" si="42"/>
        <v>9.6860031931878657E-2</v>
      </c>
      <c r="BN35" s="42">
        <f t="shared" si="42"/>
        <v>6.5016982047549729E-2</v>
      </c>
      <c r="BO35" s="42">
        <f t="shared" si="42"/>
        <v>5.5580865603644648E-2</v>
      </c>
      <c r="BP35" s="42">
        <f t="shared" si="42"/>
        <v>-0.17328441950798446</v>
      </c>
    </row>
    <row r="36" spans="2:68" ht="17.100000000000001" customHeight="1" thickBot="1" x14ac:dyDescent="0.25">
      <c r="B36" s="66" t="s">
        <v>29</v>
      </c>
      <c r="C36" s="42">
        <f t="shared" si="21"/>
        <v>0.38103070175438597</v>
      </c>
      <c r="D36" s="42">
        <f t="shared" si="22"/>
        <v>0.47368421052631576</v>
      </c>
      <c r="E36" s="42">
        <f t="shared" si="23"/>
        <v>0.53712255772646533</v>
      </c>
      <c r="F36" s="42">
        <f t="shared" si="24"/>
        <v>0.71662637657802852</v>
      </c>
      <c r="G36" s="42">
        <f t="shared" si="25"/>
        <v>0.2576419213973799</v>
      </c>
      <c r="H36" s="42">
        <f t="shared" si="26"/>
        <v>0.24700718276137271</v>
      </c>
      <c r="I36" s="42">
        <f t="shared" si="27"/>
        <v>0.14698405361682459</v>
      </c>
      <c r="J36" s="42">
        <f t="shared" si="28"/>
        <v>2.8008136441871383E-2</v>
      </c>
      <c r="K36" s="42">
        <f t="shared" si="29"/>
        <v>2.3832070707070708E-2</v>
      </c>
      <c r="L36" s="42">
        <f t="shared" si="30"/>
        <v>-8.6400000000000005E-2</v>
      </c>
      <c r="M36" s="42">
        <f t="shared" si="30"/>
        <v>-7.7372556921217001E-2</v>
      </c>
      <c r="N36" s="42">
        <f t="shared" si="30"/>
        <v>-0.14398782343987823</v>
      </c>
      <c r="O36" s="42">
        <f t="shared" si="30"/>
        <v>-0.13843070756898412</v>
      </c>
      <c r="P36" s="42">
        <f t="shared" si="30"/>
        <v>-1.7513134851138354E-4</v>
      </c>
      <c r="Q36" s="42">
        <f t="shared" si="30"/>
        <v>-1.7471063550993666E-2</v>
      </c>
      <c r="R36" s="42">
        <f t="shared" si="30"/>
        <v>-3.9295874822190609E-2</v>
      </c>
      <c r="S36" s="42">
        <f t="shared" si="30"/>
        <v>-7.3358382537126496E-2</v>
      </c>
      <c r="T36" s="42">
        <f t="shared" si="30"/>
        <v>-0.10492205289893151</v>
      </c>
      <c r="U36" s="42">
        <f t="shared" si="30"/>
        <v>-0.18604134252056012</v>
      </c>
      <c r="V36" s="42">
        <f t="shared" si="30"/>
        <v>-9.7908569313344435E-2</v>
      </c>
      <c r="W36" s="42">
        <f t="shared" si="30"/>
        <v>-5.9277852867348907E-2</v>
      </c>
      <c r="X36" s="42">
        <f t="shared" si="30"/>
        <v>-9.0019569471624261E-2</v>
      </c>
      <c r="Y36" s="42">
        <f t="shared" si="30"/>
        <v>6.990715456034953E-2</v>
      </c>
      <c r="Z36" s="42">
        <f t="shared" si="30"/>
        <v>-3.8982355354944605E-2</v>
      </c>
      <c r="AA36" s="42">
        <f t="shared" ref="AA36:AA45" si="52">+(AE14-AA14)/AA14</f>
        <v>-9.2775041050903118E-2</v>
      </c>
      <c r="AB36" s="42">
        <f t="shared" si="31"/>
        <v>-5.956989247311828E-2</v>
      </c>
      <c r="AC36" s="42">
        <f t="shared" si="31"/>
        <v>1.5313935681470138E-3</v>
      </c>
      <c r="AD36" s="42">
        <f t="shared" si="31"/>
        <v>6.4047822374039276E-2</v>
      </c>
      <c r="AE36" s="42">
        <f t="shared" si="31"/>
        <v>0.19502262443438914</v>
      </c>
      <c r="AF36" s="42">
        <f t="shared" si="31"/>
        <v>-6.8831465812943055E-2</v>
      </c>
      <c r="AG36" s="42">
        <f t="shared" si="31"/>
        <v>-0.11340468909276248</v>
      </c>
      <c r="AH36" s="42">
        <f t="shared" si="43"/>
        <v>-0.1663322632423756</v>
      </c>
      <c r="AI36" s="42">
        <f t="shared" si="44"/>
        <v>-0.34948882998864067</v>
      </c>
      <c r="AJ36" s="42">
        <f t="shared" si="45"/>
        <v>-7.4656188605108059E-2</v>
      </c>
      <c r="AK36" s="42">
        <f t="shared" si="46"/>
        <v>-7.3871802242023568E-2</v>
      </c>
      <c r="AL36" s="42">
        <f t="shared" si="47"/>
        <v>-0.14127557160048135</v>
      </c>
      <c r="AM36" s="42">
        <f t="shared" si="48"/>
        <v>0.13154831199068684</v>
      </c>
      <c r="AN36" s="42">
        <f t="shared" si="49"/>
        <v>4.5912951167728235E-2</v>
      </c>
      <c r="AO36" s="42">
        <f t="shared" si="50"/>
        <v>-6.4245810055865923E-2</v>
      </c>
      <c r="AP36" s="42">
        <f t="shared" si="51"/>
        <v>-2.6345291479820628E-2</v>
      </c>
      <c r="AQ36" s="42">
        <f t="shared" si="33"/>
        <v>-3.8837448559670779E-2</v>
      </c>
      <c r="AR36" s="42">
        <f t="shared" si="34"/>
        <v>-7.1047957371225573E-2</v>
      </c>
      <c r="AS36" s="42">
        <f t="shared" si="35"/>
        <v>2.8192371475953566E-2</v>
      </c>
      <c r="AT36" s="42">
        <f t="shared" si="35"/>
        <v>7.512953367875648E-2</v>
      </c>
      <c r="AU36" s="42">
        <f t="shared" si="35"/>
        <v>7.3856034252073863E-2</v>
      </c>
      <c r="AV36" s="42">
        <f t="shared" si="35"/>
        <v>2.0213056541928436E-2</v>
      </c>
      <c r="AW36" s="42">
        <f t="shared" si="35"/>
        <v>9.8064516129032261E-2</v>
      </c>
      <c r="AX36" s="42">
        <f t="shared" si="35"/>
        <v>9.8795180722891562E-2</v>
      </c>
      <c r="AY36" s="42">
        <f t="shared" si="35"/>
        <v>-0.11138798903563418</v>
      </c>
      <c r="AZ36" s="42">
        <f t="shared" si="35"/>
        <v>-0.44390896921017403</v>
      </c>
      <c r="BA36" s="42">
        <f t="shared" si="35"/>
        <v>8.8131609870740308E-4</v>
      </c>
      <c r="BB36" s="42">
        <f t="shared" si="35"/>
        <v>-9.2105263157894732E-2</v>
      </c>
      <c r="BC36" s="42">
        <f t="shared" si="35"/>
        <v>0.13993269770050476</v>
      </c>
      <c r="BD36" s="42">
        <f t="shared" si="36"/>
        <v>0.52851990873629207</v>
      </c>
      <c r="BE36" s="42">
        <f t="shared" si="37"/>
        <v>0.16135400616332821</v>
      </c>
      <c r="BF36" s="42">
        <f t="shared" si="38"/>
        <v>-7.127161159252042E-2</v>
      </c>
      <c r="BG36" s="42">
        <f t="shared" si="39"/>
        <v>-5.3571428571428568E-2</v>
      </c>
      <c r="BH36" s="42">
        <f t="shared" si="40"/>
        <v>-0.11202830188679246</v>
      </c>
      <c r="BI36" s="42">
        <f t="shared" si="41"/>
        <v>-3.7237715803452857E-2</v>
      </c>
      <c r="BJ36" s="42">
        <f t="shared" si="42"/>
        <v>-2.333921871551534E-2</v>
      </c>
      <c r="BK36" s="42">
        <f t="shared" si="42"/>
        <v>-4.0280210157618214E-2</v>
      </c>
      <c r="BL36" s="42">
        <f t="shared" si="42"/>
        <v>-0.17624205321403344</v>
      </c>
      <c r="BM36" s="42">
        <f t="shared" si="42"/>
        <v>2.3152779762755468E-2</v>
      </c>
      <c r="BN36" s="42">
        <f t="shared" si="42"/>
        <v>-5.936583321692974E-3</v>
      </c>
      <c r="BO36" s="42">
        <f t="shared" si="42"/>
        <v>7.1875219560177048E-2</v>
      </c>
      <c r="BP36" s="42">
        <f t="shared" si="42"/>
        <v>-0.16255899318300995</v>
      </c>
    </row>
    <row r="37" spans="2:68" ht="17.100000000000001" customHeight="1" thickBot="1" x14ac:dyDescent="0.25">
      <c r="B37" s="66" t="s">
        <v>55</v>
      </c>
      <c r="C37" s="42">
        <f t="shared" si="21"/>
        <v>0.16866299773389445</v>
      </c>
      <c r="D37" s="42">
        <f t="shared" ref="D37:D45" si="53">+(H15-D15)/D15</f>
        <v>0.45131086142322097</v>
      </c>
      <c r="E37" s="42">
        <f t="shared" si="23"/>
        <v>0.37875581887431231</v>
      </c>
      <c r="F37" s="42">
        <f t="shared" si="24"/>
        <v>0.62282958199356908</v>
      </c>
      <c r="G37" s="42">
        <f t="shared" si="25"/>
        <v>0.55013850415512466</v>
      </c>
      <c r="H37" s="42">
        <f t="shared" si="26"/>
        <v>0.24752688172043011</v>
      </c>
      <c r="I37" s="42">
        <f t="shared" si="27"/>
        <v>0.62338858195211788</v>
      </c>
      <c r="J37" s="42">
        <f t="shared" si="28"/>
        <v>0.12700614226273033</v>
      </c>
      <c r="K37" s="42">
        <f t="shared" si="29"/>
        <v>-3.7526804860614722E-2</v>
      </c>
      <c r="L37" s="42">
        <f t="shared" si="30"/>
        <v>-5.3783830374073437E-2</v>
      </c>
      <c r="M37" s="42">
        <f t="shared" si="30"/>
        <v>-0.2450368689733409</v>
      </c>
      <c r="N37" s="42">
        <f t="shared" si="30"/>
        <v>-0.36796765119549929</v>
      </c>
      <c r="O37" s="42">
        <f t="shared" si="30"/>
        <v>-0.13795024136650574</v>
      </c>
      <c r="P37" s="42">
        <f t="shared" si="30"/>
        <v>-0.25906358170887228</v>
      </c>
      <c r="Q37" s="42">
        <f t="shared" si="30"/>
        <v>-0.18006511394941146</v>
      </c>
      <c r="R37" s="42">
        <f t="shared" si="30"/>
        <v>-8.6230876216968014E-3</v>
      </c>
      <c r="S37" s="42">
        <f t="shared" si="30"/>
        <v>-0.12298083135903511</v>
      </c>
      <c r="T37" s="42">
        <f t="shared" si="30"/>
        <v>4.7455126628964839E-2</v>
      </c>
      <c r="U37" s="42">
        <f t="shared" si="30"/>
        <v>-0.1108735491753207</v>
      </c>
      <c r="V37" s="42">
        <f t="shared" si="30"/>
        <v>3.6195286195286197E-2</v>
      </c>
      <c r="W37" s="42">
        <f t="shared" si="30"/>
        <v>2.455795677799607E-3</v>
      </c>
      <c r="X37" s="42">
        <f t="shared" si="30"/>
        <v>-5.1643192488262914E-2</v>
      </c>
      <c r="Y37" s="42">
        <f t="shared" si="30"/>
        <v>-2.6107866712469941E-2</v>
      </c>
      <c r="Z37" s="42">
        <f t="shared" si="30"/>
        <v>-0.10289737340915245</v>
      </c>
      <c r="AA37" s="42">
        <f t="shared" si="52"/>
        <v>-5.5365017148456638E-2</v>
      </c>
      <c r="AB37" s="42">
        <f t="shared" si="31"/>
        <v>-6.0148514851485146E-2</v>
      </c>
      <c r="AC37" s="42">
        <f t="shared" si="31"/>
        <v>9.0299823633156973E-2</v>
      </c>
      <c r="AD37" s="42">
        <f t="shared" si="31"/>
        <v>6.7914277090250524E-2</v>
      </c>
      <c r="AE37" s="42">
        <f t="shared" si="31"/>
        <v>7.1576763485477174E-2</v>
      </c>
      <c r="AF37" s="42">
        <f t="shared" si="31"/>
        <v>-0.21200948116934423</v>
      </c>
      <c r="AG37" s="42">
        <f t="shared" si="31"/>
        <v>-7.5380135878356513E-2</v>
      </c>
      <c r="AH37" s="42">
        <f t="shared" si="43"/>
        <v>-0.2801017524024873</v>
      </c>
      <c r="AI37" s="42">
        <f t="shared" si="44"/>
        <v>-0.3134075508228461</v>
      </c>
      <c r="AJ37" s="42">
        <f t="shared" si="45"/>
        <v>5.8489304812834222E-2</v>
      </c>
      <c r="AK37" s="42">
        <f t="shared" si="46"/>
        <v>-0.2270818754373688</v>
      </c>
      <c r="AL37" s="42">
        <f t="shared" si="47"/>
        <v>-6.3211621515508437E-2</v>
      </c>
      <c r="AM37" s="42">
        <f t="shared" si="48"/>
        <v>-1.7624250969333802E-2</v>
      </c>
      <c r="AN37" s="42">
        <f t="shared" si="49"/>
        <v>-0.25355225765708872</v>
      </c>
      <c r="AO37" s="42">
        <f t="shared" si="50"/>
        <v>-1.2222725215029425E-2</v>
      </c>
      <c r="AP37" s="42">
        <f t="shared" si="51"/>
        <v>-3.8558256496227995E-2</v>
      </c>
      <c r="AQ37" s="42">
        <f t="shared" si="33"/>
        <v>-2.4398995335486187E-2</v>
      </c>
      <c r="AR37" s="42">
        <f t="shared" si="34"/>
        <v>0.34390862944162437</v>
      </c>
      <c r="AS37" s="42">
        <f t="shared" si="35"/>
        <v>4.2621448212648946E-2</v>
      </c>
      <c r="AT37" s="42">
        <f t="shared" si="35"/>
        <v>0.32301656495204883</v>
      </c>
      <c r="AU37" s="42">
        <f t="shared" si="35"/>
        <v>-1.1401250459727841E-2</v>
      </c>
      <c r="AV37" s="42">
        <f t="shared" si="35"/>
        <v>-2.4866225999370474E-2</v>
      </c>
      <c r="AW37" s="42">
        <f t="shared" si="35"/>
        <v>-4.3076923076923075E-2</v>
      </c>
      <c r="AX37" s="42">
        <f t="shared" si="35"/>
        <v>-1.943986820428336E-2</v>
      </c>
      <c r="AY37" s="42">
        <f t="shared" si="35"/>
        <v>0.16703869047619047</v>
      </c>
      <c r="AZ37" s="42">
        <f t="shared" si="35"/>
        <v>-0.34280180761781792</v>
      </c>
      <c r="BA37" s="42">
        <f t="shared" si="35"/>
        <v>0.26090950849793293</v>
      </c>
      <c r="BB37" s="42">
        <f t="shared" si="35"/>
        <v>-6.2163978494623656E-2</v>
      </c>
      <c r="BC37" s="42">
        <f t="shared" si="35"/>
        <v>-5.7060886197003509E-2</v>
      </c>
      <c r="BD37" s="42">
        <f t="shared" si="36"/>
        <v>0.40787013428522861</v>
      </c>
      <c r="BE37" s="42">
        <f t="shared" si="37"/>
        <v>0.35067914277090251</v>
      </c>
      <c r="BF37" s="42">
        <f t="shared" si="38"/>
        <v>-0.174801108429427</v>
      </c>
      <c r="BG37" s="42">
        <f t="shared" si="39"/>
        <v>-0.15788333423603965</v>
      </c>
      <c r="BH37" s="42">
        <f t="shared" si="40"/>
        <v>-3.9361975816825316E-2</v>
      </c>
      <c r="BI37" s="42">
        <f t="shared" si="41"/>
        <v>-4.4590251740760575E-2</v>
      </c>
      <c r="BJ37" s="42">
        <f t="shared" si="42"/>
        <v>8.4092501751927115E-4</v>
      </c>
      <c r="BK37" s="42">
        <f t="shared" si="42"/>
        <v>-0.12274191289735331</v>
      </c>
      <c r="BL37" s="42">
        <f t="shared" si="42"/>
        <v>-0.15404262111900391</v>
      </c>
      <c r="BM37" s="42">
        <f t="shared" si="42"/>
        <v>-9.1706764789131048E-2</v>
      </c>
      <c r="BN37" s="42">
        <f t="shared" si="42"/>
        <v>0.16401786641736782</v>
      </c>
      <c r="BO37" s="42">
        <f t="shared" si="42"/>
        <v>-2.3826521506335893E-2</v>
      </c>
      <c r="BP37" s="42">
        <f t="shared" si="42"/>
        <v>-2.1025687905658653E-2</v>
      </c>
    </row>
    <row r="38" spans="2:68" ht="17.100000000000001" customHeight="1" thickBot="1" x14ac:dyDescent="0.25">
      <c r="B38" s="66" t="s">
        <v>24</v>
      </c>
      <c r="C38" s="42">
        <f t="shared" si="21"/>
        <v>-0.27989821882951654</v>
      </c>
      <c r="D38" s="42">
        <f t="shared" si="53"/>
        <v>0.46683046683046681</v>
      </c>
      <c r="E38" s="42">
        <f t="shared" si="23"/>
        <v>0.5617977528089888</v>
      </c>
      <c r="F38" s="42">
        <f t="shared" si="24"/>
        <v>0.65577342047930287</v>
      </c>
      <c r="G38" s="42">
        <f t="shared" si="25"/>
        <v>1.8975265017667844</v>
      </c>
      <c r="H38" s="42">
        <f t="shared" si="26"/>
        <v>-3.015075376884422E-2</v>
      </c>
      <c r="I38" s="42">
        <f t="shared" si="27"/>
        <v>0.12470023980815348</v>
      </c>
      <c r="J38" s="42">
        <f t="shared" si="28"/>
        <v>-0.20789473684210527</v>
      </c>
      <c r="K38" s="42">
        <f t="shared" si="29"/>
        <v>-0.23048780487804879</v>
      </c>
      <c r="L38" s="42">
        <f t="shared" si="30"/>
        <v>-4.6632124352331605E-2</v>
      </c>
      <c r="M38" s="42">
        <f t="shared" si="30"/>
        <v>-7.6759061833688705E-2</v>
      </c>
      <c r="N38" s="42">
        <f t="shared" si="30"/>
        <v>0.24916943521594684</v>
      </c>
      <c r="O38" s="42">
        <f t="shared" si="30"/>
        <v>-0.10618066561014262</v>
      </c>
      <c r="P38" s="42">
        <f t="shared" si="30"/>
        <v>1.4492753623188406E-2</v>
      </c>
      <c r="Q38" s="42">
        <f t="shared" si="30"/>
        <v>4.3879907621247112E-2</v>
      </c>
      <c r="R38" s="42">
        <f t="shared" si="30"/>
        <v>-0.13031914893617022</v>
      </c>
      <c r="S38" s="42">
        <f t="shared" si="30"/>
        <v>5.4964539007092202E-2</v>
      </c>
      <c r="T38" s="42">
        <f t="shared" si="30"/>
        <v>-4.1071428571428571E-2</v>
      </c>
      <c r="U38" s="42">
        <f t="shared" si="30"/>
        <v>0.33407079646017701</v>
      </c>
      <c r="V38" s="42">
        <f t="shared" si="30"/>
        <v>-0.11162079510703364</v>
      </c>
      <c r="W38" s="42">
        <f t="shared" si="30"/>
        <v>8.2352941176470587E-2</v>
      </c>
      <c r="X38" s="42">
        <f t="shared" si="30"/>
        <v>6.1452513966480445E-2</v>
      </c>
      <c r="Y38" s="42">
        <f t="shared" si="30"/>
        <v>-0.24212271973466004</v>
      </c>
      <c r="Z38" s="42">
        <f t="shared" si="30"/>
        <v>-7.9173838209982791E-2</v>
      </c>
      <c r="AA38" s="42">
        <f t="shared" si="52"/>
        <v>-0.30590062111801242</v>
      </c>
      <c r="AB38" s="42">
        <f t="shared" si="31"/>
        <v>-0.15087719298245614</v>
      </c>
      <c r="AC38" s="42">
        <f t="shared" si="31"/>
        <v>-0.25601750547045954</v>
      </c>
      <c r="AD38" s="42">
        <f t="shared" si="31"/>
        <v>1.4953271028037384E-2</v>
      </c>
      <c r="AE38" s="42">
        <f t="shared" si="31"/>
        <v>0.44519015659955258</v>
      </c>
      <c r="AF38" s="42">
        <f t="shared" si="31"/>
        <v>-0.10330578512396695</v>
      </c>
      <c r="AG38" s="42">
        <f t="shared" si="31"/>
        <v>0.34705882352941175</v>
      </c>
      <c r="AH38" s="42">
        <f t="shared" si="43"/>
        <v>-0.23204419889502761</v>
      </c>
      <c r="AI38" s="42">
        <f t="shared" si="44"/>
        <v>-0.4148606811145511</v>
      </c>
      <c r="AJ38" s="42">
        <f t="shared" si="45"/>
        <v>-7.1428571428571425E-2</v>
      </c>
      <c r="AK38" s="42">
        <f t="shared" si="46"/>
        <v>-0.38646288209606988</v>
      </c>
      <c r="AL38" s="42">
        <f t="shared" si="47"/>
        <v>0.10311750599520383</v>
      </c>
      <c r="AM38" s="42">
        <f t="shared" si="48"/>
        <v>-8.9947089947089942E-2</v>
      </c>
      <c r="AN38" s="42">
        <f t="shared" si="49"/>
        <v>0.20843672456575682</v>
      </c>
      <c r="AO38" s="42">
        <f t="shared" si="50"/>
        <v>0.28825622775800713</v>
      </c>
      <c r="AP38" s="42">
        <f t="shared" si="51"/>
        <v>0.13478260869565217</v>
      </c>
      <c r="AQ38" s="42">
        <f t="shared" si="33"/>
        <v>0.60465116279069764</v>
      </c>
      <c r="AR38" s="42">
        <f t="shared" si="34"/>
        <v>-4.1067761806981521E-3</v>
      </c>
      <c r="AS38" s="42">
        <f t="shared" si="35"/>
        <v>1.9337016574585635E-2</v>
      </c>
      <c r="AT38" s="42">
        <f t="shared" si="35"/>
        <v>6.1302681992337162E-2</v>
      </c>
      <c r="AU38" s="42">
        <f t="shared" si="35"/>
        <v>-0.18115942028985507</v>
      </c>
      <c r="AV38" s="42">
        <f t="shared" si="35"/>
        <v>0.14639175257731959</v>
      </c>
      <c r="AW38" s="42">
        <f t="shared" si="35"/>
        <v>5.6910569105691054E-2</v>
      </c>
      <c r="AX38" s="42">
        <f t="shared" si="35"/>
        <v>1.263537906137184E-2</v>
      </c>
      <c r="AY38" s="42">
        <f t="shared" si="35"/>
        <v>0.21238938053097345</v>
      </c>
      <c r="AZ38" s="42">
        <f t="shared" si="35"/>
        <v>-0.50359712230215825</v>
      </c>
      <c r="BA38" s="42">
        <f t="shared" si="35"/>
        <v>0.35128205128205126</v>
      </c>
      <c r="BB38" s="42">
        <f t="shared" si="35"/>
        <v>-0.13012477718360071</v>
      </c>
      <c r="BC38" s="42">
        <f t="shared" si="35"/>
        <v>-4.3795620437956206E-2</v>
      </c>
      <c r="BD38" s="42">
        <f t="shared" si="36"/>
        <v>0.34796854521625165</v>
      </c>
      <c r="BE38" s="42">
        <f t="shared" si="37"/>
        <v>0.20077783179387457</v>
      </c>
      <c r="BF38" s="42">
        <f t="shared" si="38"/>
        <v>-4.1295546558704453E-2</v>
      </c>
      <c r="BG38" s="42">
        <f t="shared" si="39"/>
        <v>-5.8277027027027029E-2</v>
      </c>
      <c r="BH38" s="42">
        <f t="shared" si="40"/>
        <v>3.8565022421524667E-2</v>
      </c>
      <c r="BI38" s="42">
        <f t="shared" si="41"/>
        <v>-4.7495682210708115E-2</v>
      </c>
      <c r="BJ38" s="42">
        <f t="shared" si="42"/>
        <v>-0.17769718948322757</v>
      </c>
      <c r="BK38" s="42">
        <f t="shared" si="42"/>
        <v>7.7728776185226015E-2</v>
      </c>
      <c r="BL38" s="42">
        <f t="shared" si="42"/>
        <v>-0.22148337595907927</v>
      </c>
      <c r="BM38" s="42">
        <f t="shared" si="42"/>
        <v>0.12680683311432325</v>
      </c>
      <c r="BN38" s="42">
        <f t="shared" si="42"/>
        <v>0.14285714285714285</v>
      </c>
      <c r="BO38" s="42">
        <f t="shared" si="42"/>
        <v>-5.1020408163265311E-4</v>
      </c>
      <c r="BP38" s="42">
        <f t="shared" si="42"/>
        <v>-6.1255742725880552E-2</v>
      </c>
    </row>
    <row r="39" spans="2:68" ht="17.100000000000001" customHeight="1" thickBot="1" x14ac:dyDescent="0.25">
      <c r="B39" s="66" t="s">
        <v>10</v>
      </c>
      <c r="C39" s="42">
        <f t="shared" si="21"/>
        <v>0.14848289218850871</v>
      </c>
      <c r="D39" s="42">
        <f t="shared" si="53"/>
        <v>0.55366847826086951</v>
      </c>
      <c r="E39" s="42">
        <f t="shared" si="23"/>
        <v>0.25972927241962773</v>
      </c>
      <c r="F39" s="42">
        <f t="shared" si="24"/>
        <v>0.36166134185303517</v>
      </c>
      <c r="G39" s="42">
        <f t="shared" si="25"/>
        <v>0.46318156267566046</v>
      </c>
      <c r="H39" s="42">
        <f t="shared" si="26"/>
        <v>9.8819414079580239E-2</v>
      </c>
      <c r="I39" s="42">
        <f t="shared" si="27"/>
        <v>0.45601074546675624</v>
      </c>
      <c r="J39" s="42">
        <f t="shared" si="28"/>
        <v>7.883622712341623E-2</v>
      </c>
      <c r="K39" s="42">
        <f t="shared" si="29"/>
        <v>-1.6519400691509797E-2</v>
      </c>
      <c r="L39" s="42">
        <f t="shared" si="30"/>
        <v>-3.740549144448866E-2</v>
      </c>
      <c r="M39" s="42">
        <f t="shared" si="30"/>
        <v>-0.1379151291512915</v>
      </c>
      <c r="N39" s="42">
        <f t="shared" si="30"/>
        <v>3.0448020878642889E-3</v>
      </c>
      <c r="O39" s="42">
        <f t="shared" si="30"/>
        <v>-4.4531250000000001E-2</v>
      </c>
      <c r="P39" s="42">
        <f t="shared" si="30"/>
        <v>-8.970649028524183E-2</v>
      </c>
      <c r="Q39" s="42">
        <f t="shared" si="30"/>
        <v>0.12252541466024612</v>
      </c>
      <c r="R39" s="42">
        <f t="shared" si="30"/>
        <v>2.2549869904596703E-2</v>
      </c>
      <c r="S39" s="42">
        <f t="shared" si="30"/>
        <v>2.0032706459525755E-2</v>
      </c>
      <c r="T39" s="42">
        <f t="shared" si="30"/>
        <v>9.4005449591280654E-2</v>
      </c>
      <c r="U39" s="42">
        <f t="shared" si="30"/>
        <v>-8.6749285033365112E-2</v>
      </c>
      <c r="V39" s="42">
        <f t="shared" si="30"/>
        <v>9.4995759117896525E-2</v>
      </c>
      <c r="W39" s="42">
        <f t="shared" si="30"/>
        <v>1.282565130260521E-2</v>
      </c>
      <c r="X39" s="42">
        <f t="shared" si="30"/>
        <v>0.16272312162723121</v>
      </c>
      <c r="Y39" s="42">
        <f t="shared" si="30"/>
        <v>0.29749478079331942</v>
      </c>
      <c r="Z39" s="42">
        <f t="shared" si="30"/>
        <v>-1.4717273431448489E-2</v>
      </c>
      <c r="AA39" s="42">
        <f t="shared" si="52"/>
        <v>0.296398891966759</v>
      </c>
      <c r="AB39" s="42">
        <f t="shared" si="31"/>
        <v>-0.15744377008211352</v>
      </c>
      <c r="AC39" s="42">
        <f t="shared" si="31"/>
        <v>-4.1029766693483509E-2</v>
      </c>
      <c r="AD39" s="42">
        <f t="shared" si="31"/>
        <v>0.12224842767295598</v>
      </c>
      <c r="AE39" s="42">
        <f t="shared" si="31"/>
        <v>-0.10317460317460317</v>
      </c>
      <c r="AF39" s="42">
        <f t="shared" si="31"/>
        <v>-0.15338983050847457</v>
      </c>
      <c r="AG39" s="42">
        <f t="shared" si="31"/>
        <v>-0.34731543624161076</v>
      </c>
      <c r="AH39" s="42">
        <f t="shared" si="43"/>
        <v>-0.28406304728546411</v>
      </c>
      <c r="AI39" s="42">
        <f t="shared" si="44"/>
        <v>-0.30837304288631723</v>
      </c>
      <c r="AJ39" s="42">
        <f t="shared" si="45"/>
        <v>0.21121121121121122</v>
      </c>
      <c r="AK39" s="42">
        <f t="shared" si="46"/>
        <v>0.28534704370179947</v>
      </c>
      <c r="AL39" s="42">
        <f t="shared" si="47"/>
        <v>0.11252446183953033</v>
      </c>
      <c r="AM39" s="42">
        <f t="shared" si="48"/>
        <v>9.3996062992125984E-2</v>
      </c>
      <c r="AN39" s="42">
        <f t="shared" si="49"/>
        <v>-4.9173553719008264E-2</v>
      </c>
      <c r="AO39" s="42">
        <f t="shared" si="50"/>
        <v>8.5000000000000006E-3</v>
      </c>
      <c r="AP39" s="42">
        <f t="shared" si="51"/>
        <v>-0.12620932277924363</v>
      </c>
      <c r="AQ39" s="42">
        <f t="shared" si="33"/>
        <v>-0.17813765182186234</v>
      </c>
      <c r="AR39" s="42">
        <f t="shared" si="34"/>
        <v>0.16688396349413298</v>
      </c>
      <c r="AS39" s="42">
        <f t="shared" si="35"/>
        <v>-6.5443728309370355E-2</v>
      </c>
      <c r="AT39" s="42">
        <f t="shared" si="35"/>
        <v>3.2712632108706591E-2</v>
      </c>
      <c r="AU39" s="42">
        <f t="shared" si="35"/>
        <v>0.62014230979748219</v>
      </c>
      <c r="AV39" s="42">
        <f t="shared" si="35"/>
        <v>-7.560521415270019E-2</v>
      </c>
      <c r="AW39" s="42">
        <f t="shared" si="35"/>
        <v>3.0769230769230771E-2</v>
      </c>
      <c r="AX39" s="42">
        <f t="shared" si="35"/>
        <v>6.2865497076023388E-2</v>
      </c>
      <c r="AY39" s="42">
        <f t="shared" si="35"/>
        <v>-0.30236486486486486</v>
      </c>
      <c r="AZ39" s="42">
        <f t="shared" si="35"/>
        <v>-0.35414987912973411</v>
      </c>
      <c r="BA39" s="42">
        <f t="shared" si="35"/>
        <v>0.24240864642305712</v>
      </c>
      <c r="BB39" s="42">
        <f t="shared" si="35"/>
        <v>0.10866574965612105</v>
      </c>
      <c r="BC39" s="42">
        <f t="shared" si="35"/>
        <v>5.5205811138014531E-2</v>
      </c>
      <c r="BD39" s="42">
        <f t="shared" si="36"/>
        <v>0.33252427184466021</v>
      </c>
      <c r="BE39" s="42">
        <f t="shared" si="37"/>
        <v>0.24681238615664844</v>
      </c>
      <c r="BF39" s="42">
        <f t="shared" si="38"/>
        <v>-4.4766774496504229E-2</v>
      </c>
      <c r="BG39" s="42">
        <f t="shared" si="39"/>
        <v>-5.462093074065982E-3</v>
      </c>
      <c r="BH39" s="42">
        <f t="shared" si="40"/>
        <v>3.273286467486819E-2</v>
      </c>
      <c r="BI39" s="42">
        <f t="shared" si="41"/>
        <v>0.10168049351201872</v>
      </c>
      <c r="BJ39" s="42">
        <f t="shared" si="42"/>
        <v>4.9913110639119518E-2</v>
      </c>
      <c r="BK39" s="42">
        <f t="shared" si="42"/>
        <v>-0.21508045977011495</v>
      </c>
      <c r="BL39" s="42">
        <f t="shared" si="42"/>
        <v>2.2258669165885661E-2</v>
      </c>
      <c r="BM39" s="42">
        <f t="shared" si="42"/>
        <v>-2.2690809076323631E-2</v>
      </c>
      <c r="BN39" s="42">
        <f t="shared" si="42"/>
        <v>-9.2636022514071287E-3</v>
      </c>
      <c r="BO39" s="42">
        <f t="shared" si="42"/>
        <v>0.13220499467392591</v>
      </c>
      <c r="BP39" s="42">
        <f t="shared" si="42"/>
        <v>-0.11143633702697052</v>
      </c>
    </row>
    <row r="40" spans="2:68" ht="17.100000000000001" customHeight="1" thickBot="1" x14ac:dyDescent="0.25">
      <c r="B40" s="66" t="s">
        <v>297</v>
      </c>
      <c r="C40" s="42">
        <f t="shared" si="21"/>
        <v>0.39572081429164935</v>
      </c>
      <c r="D40" s="42">
        <f t="shared" si="53"/>
        <v>0.94319616258520578</v>
      </c>
      <c r="E40" s="42">
        <f t="shared" ref="E40:E45" si="54">+(I18-E18)/E18</f>
        <v>0.59303152405783366</v>
      </c>
      <c r="F40" s="42">
        <f t="shared" ref="F40:L43" si="55">+(J18-F18)/F18</f>
        <v>0.49082655570266692</v>
      </c>
      <c r="G40" s="42">
        <f t="shared" si="55"/>
        <v>0.32415538026492036</v>
      </c>
      <c r="H40" s="42">
        <f t="shared" si="55"/>
        <v>4.0275431986488246E-3</v>
      </c>
      <c r="I40" s="42">
        <f t="shared" si="55"/>
        <v>0.13137925903883352</v>
      </c>
      <c r="J40" s="42">
        <f t="shared" si="55"/>
        <v>-2.5247399137274803E-2</v>
      </c>
      <c r="K40" s="42">
        <f t="shared" si="55"/>
        <v>-2.9672923457345173E-2</v>
      </c>
      <c r="L40" s="42">
        <f t="shared" si="55"/>
        <v>0.13703416149068323</v>
      </c>
      <c r="M40" s="42">
        <f t="shared" si="30"/>
        <v>-0.17122567069963177</v>
      </c>
      <c r="N40" s="42">
        <f t="shared" si="30"/>
        <v>-2.9025120395678772E-2</v>
      </c>
      <c r="O40" s="42">
        <f t="shared" si="30"/>
        <v>-0.1833661531333256</v>
      </c>
      <c r="P40" s="42">
        <f t="shared" si="30"/>
        <v>-0.29566404916353706</v>
      </c>
      <c r="Q40" s="42">
        <f t="shared" si="30"/>
        <v>-0.20247540463344971</v>
      </c>
      <c r="R40" s="42">
        <f t="shared" si="30"/>
        <v>-0.17050938337801608</v>
      </c>
      <c r="S40" s="42">
        <f t="shared" si="30"/>
        <v>-1.3191489361702127E-2</v>
      </c>
      <c r="T40" s="42">
        <f t="shared" si="30"/>
        <v>-6.8831798351914691E-2</v>
      </c>
      <c r="U40" s="42">
        <f t="shared" si="30"/>
        <v>7.4612017508953438E-2</v>
      </c>
      <c r="V40" s="42">
        <f t="shared" si="30"/>
        <v>-5.21978021978022E-2</v>
      </c>
      <c r="W40" s="42">
        <f t="shared" si="30"/>
        <v>-0.15351444588184562</v>
      </c>
      <c r="X40" s="42">
        <f t="shared" si="30"/>
        <v>0.15686274509803921</v>
      </c>
      <c r="Y40" s="42">
        <f t="shared" si="30"/>
        <v>-0.14293649324199223</v>
      </c>
      <c r="Z40" s="42">
        <f t="shared" si="30"/>
        <v>-0.12156862745098039</v>
      </c>
      <c r="AA40" s="42">
        <f t="shared" si="52"/>
        <v>9.3394464255391416E-3</v>
      </c>
      <c r="AB40" s="42">
        <f t="shared" si="31"/>
        <v>-0.16454177291135444</v>
      </c>
      <c r="AC40" s="42">
        <f t="shared" si="31"/>
        <v>5.508749189889825E-2</v>
      </c>
      <c r="AD40" s="42">
        <f t="shared" si="31"/>
        <v>0.27523291925465837</v>
      </c>
      <c r="AE40" s="42">
        <f t="shared" si="31"/>
        <v>0.16638627187079408</v>
      </c>
      <c r="AF40" s="42">
        <f t="shared" si="31"/>
        <v>8.1687612208258528E-2</v>
      </c>
      <c r="AG40" s="42">
        <f t="shared" si="31"/>
        <v>9.6232596232596231E-3</v>
      </c>
      <c r="AH40" s="42">
        <f t="shared" si="43"/>
        <v>-0.16681887366818873</v>
      </c>
      <c r="AI40" s="42">
        <f t="shared" si="44"/>
        <v>-0.31400548103274195</v>
      </c>
      <c r="AJ40" s="42">
        <f t="shared" si="45"/>
        <v>-1.3278008298755186E-2</v>
      </c>
      <c r="AK40" s="42">
        <f t="shared" si="46"/>
        <v>-2.8594605556682213E-2</v>
      </c>
      <c r="AL40" s="42">
        <f t="shared" si="47"/>
        <v>3.5440263061746441E-2</v>
      </c>
      <c r="AM40" s="42">
        <f t="shared" si="48"/>
        <v>0.60428931875525649</v>
      </c>
      <c r="AN40" s="42">
        <f t="shared" si="49"/>
        <v>8.7300252312867963E-2</v>
      </c>
      <c r="AO40" s="42">
        <f t="shared" si="50"/>
        <v>0.1336116910229645</v>
      </c>
      <c r="AP40" s="42">
        <f t="shared" si="51"/>
        <v>-1.2526464361326747E-2</v>
      </c>
      <c r="AQ40" s="42">
        <f t="shared" si="33"/>
        <v>-0.12975098296199214</v>
      </c>
      <c r="AR40" s="42">
        <f t="shared" si="34"/>
        <v>-3.7902227722772276E-2</v>
      </c>
      <c r="AS40" s="42">
        <f t="shared" si="35"/>
        <v>8.5267034990791898E-2</v>
      </c>
      <c r="AT40" s="42">
        <f t="shared" si="35"/>
        <v>4.3416115776308738E-2</v>
      </c>
      <c r="AU40" s="42">
        <f t="shared" si="35"/>
        <v>3.5993975903614459E-2</v>
      </c>
      <c r="AV40" s="42">
        <f t="shared" si="35"/>
        <v>-4.7113683872005145E-2</v>
      </c>
      <c r="AW40" s="42">
        <f t="shared" si="35"/>
        <v>-6.2107585270660105E-2</v>
      </c>
      <c r="AX40" s="42">
        <f t="shared" si="35"/>
        <v>1.5410958904109588E-2</v>
      </c>
      <c r="AY40" s="42">
        <f t="shared" si="35"/>
        <v>-6.1927605756650676E-2</v>
      </c>
      <c r="AZ40" s="42">
        <f t="shared" si="35"/>
        <v>-0.37681403982450218</v>
      </c>
      <c r="BA40" s="42">
        <f t="shared" si="35"/>
        <v>-4.8127374705988782E-2</v>
      </c>
      <c r="BB40" s="42">
        <f t="shared" si="35"/>
        <v>-9.8988195615514335E-2</v>
      </c>
      <c r="BC40" s="42">
        <f t="shared" si="35"/>
        <v>5.2068805206880522E-2</v>
      </c>
      <c r="BD40" s="42">
        <f t="shared" si="36"/>
        <v>0.58738581040424487</v>
      </c>
      <c r="BE40" s="42">
        <f t="shared" si="37"/>
        <v>9.9693304386781076E-2</v>
      </c>
      <c r="BF40" s="42">
        <f t="shared" si="38"/>
        <v>-2.2875407370268237E-2</v>
      </c>
      <c r="BG40" s="42">
        <f t="shared" si="39"/>
        <v>-0.21579757552434098</v>
      </c>
      <c r="BH40" s="42">
        <f t="shared" si="40"/>
        <v>-1.9097861203124362E-2</v>
      </c>
      <c r="BI40" s="42">
        <f t="shared" si="41"/>
        <v>-6.8748436588009679E-2</v>
      </c>
      <c r="BJ40" s="42">
        <f t="shared" si="42"/>
        <v>2.8249093432421542E-2</v>
      </c>
      <c r="BK40" s="42">
        <f t="shared" si="42"/>
        <v>1.7197840473702541E-2</v>
      </c>
      <c r="BL40" s="42">
        <f t="shared" si="42"/>
        <v>-9.43371998459102E-2</v>
      </c>
      <c r="BM40" s="42">
        <f t="shared" si="42"/>
        <v>0.18724892480741057</v>
      </c>
      <c r="BN40" s="42">
        <f t="shared" si="42"/>
        <v>-2.1058078898133038E-2</v>
      </c>
      <c r="BO40" s="42">
        <f t="shared" si="42"/>
        <v>-1.3418998048145739E-2</v>
      </c>
      <c r="BP40" s="42">
        <f t="shared" si="42"/>
        <v>-0.1447531118621713</v>
      </c>
    </row>
    <row r="41" spans="2:68" ht="17.100000000000001" customHeight="1" thickBot="1" x14ac:dyDescent="0.25">
      <c r="B41" s="66" t="s">
        <v>298</v>
      </c>
      <c r="C41" s="42">
        <f t="shared" si="21"/>
        <v>-6.25E-2</v>
      </c>
      <c r="D41" s="42">
        <f t="shared" si="53"/>
        <v>0.88243064729194187</v>
      </c>
      <c r="E41" s="42">
        <f t="shared" si="54"/>
        <v>0.82479338842975203</v>
      </c>
      <c r="F41" s="42">
        <f t="shared" si="55"/>
        <v>1.2116564417177915</v>
      </c>
      <c r="G41" s="42">
        <f t="shared" si="55"/>
        <v>2.5183673469387755</v>
      </c>
      <c r="H41" s="42">
        <f t="shared" si="55"/>
        <v>0.29964912280701755</v>
      </c>
      <c r="I41" s="42">
        <f t="shared" si="55"/>
        <v>0.28170289855072461</v>
      </c>
      <c r="J41" s="42">
        <f t="shared" si="55"/>
        <v>4.6694405917706891E-2</v>
      </c>
      <c r="K41" s="42">
        <f t="shared" si="55"/>
        <v>-0.19953596287703015</v>
      </c>
      <c r="L41" s="42">
        <f t="shared" si="55"/>
        <v>-6.8574514038876891E-2</v>
      </c>
      <c r="M41" s="42">
        <f t="shared" si="30"/>
        <v>-0.39151943462897526</v>
      </c>
      <c r="N41" s="42">
        <f t="shared" si="30"/>
        <v>-0.56404593639575973</v>
      </c>
      <c r="O41" s="42">
        <f t="shared" si="30"/>
        <v>-0.33381642512077292</v>
      </c>
      <c r="P41" s="42">
        <f t="shared" si="30"/>
        <v>-0.46144927536231883</v>
      </c>
      <c r="Q41" s="42">
        <f t="shared" si="30"/>
        <v>-0.13356562137049943</v>
      </c>
      <c r="R41" s="42">
        <f t="shared" si="30"/>
        <v>0.16919959473150961</v>
      </c>
      <c r="S41" s="42">
        <f t="shared" si="30"/>
        <v>-0.30529369108049309</v>
      </c>
      <c r="T41" s="42">
        <f t="shared" si="30"/>
        <v>0.2411194833153929</v>
      </c>
      <c r="U41" s="42">
        <f t="shared" si="30"/>
        <v>-0.24664879356568364</v>
      </c>
      <c r="V41" s="42">
        <f t="shared" si="30"/>
        <v>3.8994800693240898E-2</v>
      </c>
      <c r="W41" s="42">
        <f t="shared" si="30"/>
        <v>-0.37056367432150311</v>
      </c>
      <c r="X41" s="42">
        <f t="shared" si="30"/>
        <v>-0.29141370338248046</v>
      </c>
      <c r="Y41" s="42">
        <f t="shared" si="30"/>
        <v>0.25088967971530252</v>
      </c>
      <c r="Z41" s="42">
        <f t="shared" si="30"/>
        <v>-0.23019182652210174</v>
      </c>
      <c r="AA41" s="42">
        <f t="shared" si="52"/>
        <v>0.25207296849087896</v>
      </c>
      <c r="AB41" s="42">
        <f t="shared" si="31"/>
        <v>-4.528763769889841E-2</v>
      </c>
      <c r="AC41" s="42">
        <f t="shared" si="31"/>
        <v>-0.30156472261735418</v>
      </c>
      <c r="AD41" s="42">
        <f t="shared" si="31"/>
        <v>-0.21126760563380281</v>
      </c>
      <c r="AE41" s="42">
        <f t="shared" si="31"/>
        <v>0.2675496688741722</v>
      </c>
      <c r="AF41" s="42">
        <f t="shared" si="31"/>
        <v>-1.4102564102564103E-2</v>
      </c>
      <c r="AG41" s="42">
        <f t="shared" si="31"/>
        <v>9.5723014256619138E-2</v>
      </c>
      <c r="AH41" s="42">
        <f t="shared" si="43"/>
        <v>-2.60989010989011E-2</v>
      </c>
      <c r="AI41" s="42">
        <f t="shared" si="44"/>
        <v>-0.31870428422152558</v>
      </c>
      <c r="AJ41" s="42">
        <f t="shared" si="45"/>
        <v>-0.11313394018205461</v>
      </c>
      <c r="AK41" s="42">
        <f t="shared" si="46"/>
        <v>-0.24163568773234201</v>
      </c>
      <c r="AL41" s="42">
        <f t="shared" si="47"/>
        <v>-0.21297602256699577</v>
      </c>
      <c r="AM41" s="42">
        <f t="shared" si="48"/>
        <v>-0.20398773006134968</v>
      </c>
      <c r="AN41" s="42">
        <f t="shared" si="49"/>
        <v>0.56891495601173026</v>
      </c>
      <c r="AO41" s="42">
        <f t="shared" si="50"/>
        <v>0.20098039215686275</v>
      </c>
      <c r="AP41" s="42">
        <f t="shared" si="51"/>
        <v>0.10931899641577061</v>
      </c>
      <c r="AQ41" s="42">
        <f t="shared" si="33"/>
        <v>0.41618497109826591</v>
      </c>
      <c r="AR41" s="42">
        <f t="shared" si="34"/>
        <v>-0.3102803738317757</v>
      </c>
      <c r="AS41" s="42">
        <f t="shared" si="35"/>
        <v>-0.14285714285714285</v>
      </c>
      <c r="AT41" s="42">
        <f t="shared" si="35"/>
        <v>0.30533117932148629</v>
      </c>
      <c r="AU41" s="42">
        <f t="shared" si="35"/>
        <v>-7.4829931972789115E-2</v>
      </c>
      <c r="AV41" s="42">
        <f t="shared" si="35"/>
        <v>-9.7560975609756101E-2</v>
      </c>
      <c r="AW41" s="42">
        <f t="shared" si="35"/>
        <v>0.43333333333333335</v>
      </c>
      <c r="AX41" s="42">
        <f t="shared" si="35"/>
        <v>5.9405940594059403E-2</v>
      </c>
      <c r="AY41" s="42">
        <f t="shared" si="35"/>
        <v>-1.1764705882352941E-2</v>
      </c>
      <c r="AZ41" s="42">
        <f t="shared" si="35"/>
        <v>-0.16066066066066065</v>
      </c>
      <c r="BA41" s="42">
        <f t="shared" si="35"/>
        <v>-8.3056478405315621E-3</v>
      </c>
      <c r="BB41" s="42">
        <f t="shared" si="35"/>
        <v>6.0747663551401869E-2</v>
      </c>
      <c r="BC41" s="42">
        <f t="shared" si="35"/>
        <v>-6.9940476190476192E-2</v>
      </c>
      <c r="BD41" s="42">
        <f t="shared" si="36"/>
        <v>0.73719590268886048</v>
      </c>
      <c r="BE41" s="42">
        <f t="shared" si="37"/>
        <v>0.49566979915238624</v>
      </c>
      <c r="BF41" s="42">
        <f t="shared" si="38"/>
        <v>-0.30479241098928178</v>
      </c>
      <c r="BG41" s="42">
        <f t="shared" si="39"/>
        <v>-0.25429735956051747</v>
      </c>
      <c r="BH41" s="42">
        <f t="shared" si="40"/>
        <v>-7.9847908745247151E-2</v>
      </c>
      <c r="BI41" s="42">
        <f t="shared" si="41"/>
        <v>-0.21332644628099173</v>
      </c>
      <c r="BJ41" s="42">
        <f t="shared" si="42"/>
        <v>-9.5863427445830596E-2</v>
      </c>
      <c r="BK41" s="42">
        <f t="shared" si="42"/>
        <v>7.9520697167755991E-2</v>
      </c>
      <c r="BL41" s="42">
        <f t="shared" si="42"/>
        <v>-0.22637066935755129</v>
      </c>
      <c r="BM41" s="42">
        <f t="shared" si="42"/>
        <v>0.17304347826086958</v>
      </c>
      <c r="BN41" s="42">
        <f t="shared" si="42"/>
        <v>1.111934766493699E-3</v>
      </c>
      <c r="BO41" s="42">
        <f t="shared" si="42"/>
        <v>3.8134024435394299E-2</v>
      </c>
      <c r="BP41" s="42">
        <f t="shared" si="42"/>
        <v>-2.4251069900142655E-2</v>
      </c>
    </row>
    <row r="42" spans="2:68" ht="17.100000000000001" customHeight="1" thickBot="1" x14ac:dyDescent="0.25">
      <c r="B42" s="66" t="s">
        <v>299</v>
      </c>
      <c r="C42" s="42">
        <f t="shared" si="21"/>
        <v>4.2471042471042469E-2</v>
      </c>
      <c r="D42" s="42">
        <f t="shared" si="53"/>
        <v>0.25751072961373389</v>
      </c>
      <c r="E42" s="42">
        <f t="shared" si="54"/>
        <v>0.56000000000000005</v>
      </c>
      <c r="F42" s="42">
        <f t="shared" si="55"/>
        <v>0.6188340807174888</v>
      </c>
      <c r="G42" s="42">
        <f t="shared" si="55"/>
        <v>0.562962962962963</v>
      </c>
      <c r="H42" s="42">
        <f t="shared" si="55"/>
        <v>0.29351535836177473</v>
      </c>
      <c r="I42" s="42">
        <f t="shared" si="55"/>
        <v>0.66239316239316237</v>
      </c>
      <c r="J42" s="42">
        <f t="shared" si="55"/>
        <v>0.11357340720221606</v>
      </c>
      <c r="K42" s="42">
        <f t="shared" si="55"/>
        <v>-2.6066350710900472E-2</v>
      </c>
      <c r="L42" s="42">
        <f t="shared" si="55"/>
        <v>5.8047493403693931E-2</v>
      </c>
      <c r="M42" s="42">
        <f t="shared" si="30"/>
        <v>-0.28277634961439591</v>
      </c>
      <c r="N42" s="42">
        <f t="shared" si="30"/>
        <v>-0.16169154228855723</v>
      </c>
      <c r="O42" s="42">
        <f t="shared" si="30"/>
        <v>0.18734793187347931</v>
      </c>
      <c r="P42" s="42">
        <f t="shared" si="30"/>
        <v>4.9875311720698253E-3</v>
      </c>
      <c r="Q42" s="42">
        <f t="shared" si="30"/>
        <v>-0.14695340501792115</v>
      </c>
      <c r="R42" s="42">
        <f t="shared" si="30"/>
        <v>0.3827893175074184</v>
      </c>
      <c r="S42" s="42">
        <f t="shared" si="30"/>
        <v>2.8688524590163935E-2</v>
      </c>
      <c r="T42" s="42">
        <f t="shared" si="30"/>
        <v>-1.7369727047146403E-2</v>
      </c>
      <c r="U42" s="42">
        <f t="shared" si="30"/>
        <v>0.38655462184873951</v>
      </c>
      <c r="V42" s="42">
        <f t="shared" si="30"/>
        <v>-5.1502145922746781E-2</v>
      </c>
      <c r="W42" s="42">
        <f t="shared" si="30"/>
        <v>-2.7888446215139442E-2</v>
      </c>
      <c r="X42" s="42">
        <f t="shared" si="30"/>
        <v>0.18181818181818182</v>
      </c>
      <c r="Y42" s="42">
        <f t="shared" si="30"/>
        <v>0.34545454545454546</v>
      </c>
      <c r="Z42" s="42">
        <f t="shared" si="30"/>
        <v>-0.18552036199095023</v>
      </c>
      <c r="AA42" s="42">
        <f t="shared" si="52"/>
        <v>0.18442622950819673</v>
      </c>
      <c r="AB42" s="42">
        <f t="shared" si="31"/>
        <v>-4.4871794871794872E-2</v>
      </c>
      <c r="AC42" s="42">
        <f t="shared" si="31"/>
        <v>-0.2927927927927928</v>
      </c>
      <c r="AD42" s="42">
        <f t="shared" si="31"/>
        <v>-5.5555555555555558E-3</v>
      </c>
      <c r="AE42" s="42">
        <f t="shared" si="31"/>
        <v>-0.31660899653979241</v>
      </c>
      <c r="AF42" s="42">
        <f t="shared" si="31"/>
        <v>-0.21476510067114093</v>
      </c>
      <c r="AG42" s="42">
        <f t="shared" si="31"/>
        <v>-0.1464968152866242</v>
      </c>
      <c r="AH42" s="42">
        <f t="shared" si="43"/>
        <v>-0.22346368715083798</v>
      </c>
      <c r="AI42" s="42">
        <f t="shared" si="44"/>
        <v>-0.32151898734177214</v>
      </c>
      <c r="AJ42" s="42">
        <f t="shared" si="45"/>
        <v>-2.564102564102564E-2</v>
      </c>
      <c r="AK42" s="42">
        <f t="shared" si="46"/>
        <v>-0.19776119402985073</v>
      </c>
      <c r="AL42" s="42">
        <f t="shared" si="47"/>
        <v>0.10071942446043165</v>
      </c>
      <c r="AM42" s="42">
        <f t="shared" si="48"/>
        <v>0.16791044776119404</v>
      </c>
      <c r="AN42" s="42">
        <f t="shared" si="49"/>
        <v>-9.6491228070175433E-2</v>
      </c>
      <c r="AO42" s="42">
        <f t="shared" si="50"/>
        <v>0.11627906976744186</v>
      </c>
      <c r="AP42" s="42">
        <f t="shared" si="51"/>
        <v>-0.16339869281045752</v>
      </c>
      <c r="AQ42" s="42">
        <f t="shared" si="33"/>
        <v>-5.4313099041533544E-2</v>
      </c>
      <c r="AR42" s="42">
        <f t="shared" si="34"/>
        <v>9.3851132686084138E-2</v>
      </c>
      <c r="AS42" s="42">
        <f t="shared" si="35"/>
        <v>2.5000000000000001E-2</v>
      </c>
      <c r="AT42" s="42">
        <f t="shared" si="35"/>
        <v>0.25</v>
      </c>
      <c r="AU42" s="42">
        <f t="shared" si="35"/>
        <v>8.4459459459459457E-2</v>
      </c>
      <c r="AV42" s="42">
        <f t="shared" si="35"/>
        <v>-5.9171597633136093E-3</v>
      </c>
      <c r="AW42" s="42">
        <f t="shared" si="35"/>
        <v>-6.097560975609756E-2</v>
      </c>
      <c r="AX42" s="42">
        <f t="shared" si="35"/>
        <v>0.125</v>
      </c>
      <c r="AY42" s="42">
        <f t="shared" si="35"/>
        <v>-0.19314641744548286</v>
      </c>
      <c r="AZ42" s="42">
        <f t="shared" si="35"/>
        <v>-0.29761904761904762</v>
      </c>
      <c r="BA42" s="42">
        <f t="shared" si="35"/>
        <v>0.22077922077922077</v>
      </c>
      <c r="BB42" s="42">
        <f t="shared" si="35"/>
        <v>-0.22222222222222221</v>
      </c>
      <c r="BC42" s="42">
        <f t="shared" si="35"/>
        <v>0.12355212355212356</v>
      </c>
      <c r="BD42" s="42">
        <f t="shared" si="36"/>
        <v>0.33872832369942196</v>
      </c>
      <c r="BE42" s="42">
        <f t="shared" si="37"/>
        <v>0.37478411053540589</v>
      </c>
      <c r="BF42" s="42">
        <f t="shared" si="38"/>
        <v>-0.10301507537688442</v>
      </c>
      <c r="BG42" s="42">
        <f t="shared" si="39"/>
        <v>0.11694677871148459</v>
      </c>
      <c r="BH42" s="42">
        <f t="shared" si="40"/>
        <v>4.7021943573667714E-2</v>
      </c>
      <c r="BI42" s="42">
        <f t="shared" si="41"/>
        <v>5.3892215568862277E-2</v>
      </c>
      <c r="BJ42" s="42">
        <f t="shared" si="42"/>
        <v>-3.5795454545454547E-2</v>
      </c>
      <c r="BK42" s="42">
        <f t="shared" si="42"/>
        <v>-0.23865645256334708</v>
      </c>
      <c r="BL42" s="42">
        <f t="shared" si="42"/>
        <v>-0.12461300309597523</v>
      </c>
      <c r="BM42" s="42">
        <f t="shared" si="42"/>
        <v>-1.1494252873563218E-2</v>
      </c>
      <c r="BN42" s="42">
        <f t="shared" si="42"/>
        <v>7.3345259391771014E-2</v>
      </c>
      <c r="BO42" s="42">
        <f t="shared" si="42"/>
        <v>0.04</v>
      </c>
      <c r="BP42" s="42">
        <f t="shared" si="42"/>
        <v>-0.15304487179487181</v>
      </c>
    </row>
    <row r="43" spans="2:68" ht="17.100000000000001" customHeight="1" thickBot="1" x14ac:dyDescent="0.25">
      <c r="B43" s="66" t="s">
        <v>58</v>
      </c>
      <c r="C43" s="42">
        <f t="shared" si="21"/>
        <v>0.16774955699940933</v>
      </c>
      <c r="D43" s="42">
        <f t="shared" si="53"/>
        <v>0.22730375426621161</v>
      </c>
      <c r="E43" s="42">
        <f t="shared" si="54"/>
        <v>0.67192429022082023</v>
      </c>
      <c r="F43" s="42">
        <f t="shared" si="55"/>
        <v>0.3832960477255779</v>
      </c>
      <c r="G43" s="42">
        <f t="shared" si="55"/>
        <v>0.19423368740515934</v>
      </c>
      <c r="H43" s="42">
        <f t="shared" si="55"/>
        <v>0.22858731924360401</v>
      </c>
      <c r="I43" s="42">
        <f t="shared" si="55"/>
        <v>0.15974842767295597</v>
      </c>
      <c r="J43" s="42">
        <f t="shared" si="55"/>
        <v>4.9595687331536388E-2</v>
      </c>
      <c r="K43" s="42">
        <f t="shared" si="55"/>
        <v>-4.1507835662854722E-2</v>
      </c>
      <c r="L43" s="42">
        <f t="shared" si="55"/>
        <v>2.716161158895428E-3</v>
      </c>
      <c r="M43" s="42">
        <f t="shared" si="30"/>
        <v>-0.15672451193058567</v>
      </c>
      <c r="N43" s="42">
        <f t="shared" si="30"/>
        <v>-5.9065228556753981E-2</v>
      </c>
      <c r="O43" s="42">
        <f t="shared" si="30"/>
        <v>-7.0260715863897483E-2</v>
      </c>
      <c r="P43" s="42">
        <f t="shared" si="30"/>
        <v>-7.4040632054176075E-2</v>
      </c>
      <c r="Q43" s="42">
        <f t="shared" si="30"/>
        <v>-7.0739549839228298E-3</v>
      </c>
      <c r="R43" s="42">
        <f t="shared" si="30"/>
        <v>0.10480349344978165</v>
      </c>
      <c r="S43" s="42">
        <f t="shared" si="30"/>
        <v>1.9961977186311788E-2</v>
      </c>
      <c r="T43" s="42">
        <f t="shared" si="30"/>
        <v>-4.6318868844466114E-2</v>
      </c>
      <c r="U43" s="42">
        <f t="shared" si="30"/>
        <v>0.12694300518134716</v>
      </c>
      <c r="V43" s="42">
        <f t="shared" si="30"/>
        <v>-0.12944664031620554</v>
      </c>
      <c r="W43" s="42">
        <f t="shared" si="30"/>
        <v>-6.5237651444547996E-3</v>
      </c>
      <c r="X43" s="42">
        <f t="shared" si="30"/>
        <v>0.23824130879345604</v>
      </c>
      <c r="Y43" s="42">
        <f t="shared" si="30"/>
        <v>-0.14712643678160919</v>
      </c>
      <c r="Z43" s="42">
        <f t="shared" si="30"/>
        <v>0.12712826333711691</v>
      </c>
      <c r="AA43" s="42">
        <f t="shared" si="52"/>
        <v>-2.0168855534709193E-2</v>
      </c>
      <c r="AB43" s="42">
        <f t="shared" si="31"/>
        <v>-0.11230388109000826</v>
      </c>
      <c r="AC43" s="42">
        <f t="shared" si="31"/>
        <v>-3.638814016172507E-2</v>
      </c>
      <c r="AD43" s="42">
        <f t="shared" si="31"/>
        <v>-0.10171198388721048</v>
      </c>
      <c r="AE43" s="42">
        <f t="shared" si="31"/>
        <v>-2.0584011488750598E-2</v>
      </c>
      <c r="AF43" s="42">
        <f t="shared" si="31"/>
        <v>-0.10046511627906977</v>
      </c>
      <c r="AG43" s="42">
        <f t="shared" si="31"/>
        <v>-7.0629370629370636E-2</v>
      </c>
      <c r="AH43" s="42">
        <f t="shared" si="43"/>
        <v>-9.2488789237668165E-2</v>
      </c>
      <c r="AI43" s="42">
        <f t="shared" si="44"/>
        <v>-0.19305962854349951</v>
      </c>
      <c r="AJ43" s="42">
        <f t="shared" si="45"/>
        <v>-6.5149948293691834E-2</v>
      </c>
      <c r="AK43" s="42">
        <f t="shared" si="46"/>
        <v>4.2136945071482315E-2</v>
      </c>
      <c r="AL43" s="42">
        <f t="shared" si="47"/>
        <v>4.2001235330450894E-2</v>
      </c>
      <c r="AM43" s="42">
        <f t="shared" si="48"/>
        <v>0.32222895215021197</v>
      </c>
      <c r="AN43" s="42">
        <f t="shared" si="49"/>
        <v>0.13716814159292035</v>
      </c>
      <c r="AO43" s="42">
        <f t="shared" si="50"/>
        <v>0.12129963898916968</v>
      </c>
      <c r="AP43" s="42">
        <f t="shared" si="51"/>
        <v>0.20687611144042678</v>
      </c>
      <c r="AQ43" s="42">
        <f t="shared" si="33"/>
        <v>-5.1763628034814477E-2</v>
      </c>
      <c r="AR43" s="42">
        <f t="shared" si="34"/>
        <v>-2.1887159533073929E-2</v>
      </c>
      <c r="AS43" s="42">
        <f t="shared" si="35"/>
        <v>-4.7649710238248551E-2</v>
      </c>
      <c r="AT43" s="42">
        <f t="shared" si="35"/>
        <v>-5.7465618860510805E-2</v>
      </c>
      <c r="AU43" s="42">
        <f t="shared" si="35"/>
        <v>-6.5700483091787443E-2</v>
      </c>
      <c r="AV43" s="42">
        <f t="shared" si="35"/>
        <v>-2.2376926902038786E-2</v>
      </c>
      <c r="AW43" s="42">
        <f t="shared" si="35"/>
        <v>6.7613252197430695E-4</v>
      </c>
      <c r="AX43" s="42">
        <f t="shared" si="35"/>
        <v>6.9306930693069313E-2</v>
      </c>
      <c r="AY43" s="42">
        <f t="shared" si="35"/>
        <v>-3.1023784901758014E-2</v>
      </c>
      <c r="AZ43" s="42">
        <f t="shared" si="35"/>
        <v>-0.38250254323499494</v>
      </c>
      <c r="BA43" s="42">
        <f t="shared" si="35"/>
        <v>0.63851351351351349</v>
      </c>
      <c r="BB43" s="42">
        <f t="shared" si="35"/>
        <v>0.13060428849902533</v>
      </c>
      <c r="BC43" s="42">
        <f t="shared" si="35"/>
        <v>0.40875133404482389</v>
      </c>
      <c r="BD43" s="42">
        <f t="shared" si="36"/>
        <v>0.32477064220183488</v>
      </c>
      <c r="BE43" s="42">
        <f t="shared" si="37"/>
        <v>0.15803324099722993</v>
      </c>
      <c r="BF43" s="42">
        <f t="shared" si="38"/>
        <v>-5.9323047482358567E-2</v>
      </c>
      <c r="BG43" s="42">
        <f t="shared" si="39"/>
        <v>-1.8054672600127147E-2</v>
      </c>
      <c r="BH43" s="42">
        <f t="shared" si="40"/>
        <v>-1.5408520005179335E-2</v>
      </c>
      <c r="BI43" s="42">
        <f t="shared" si="41"/>
        <v>5.5234087322461864E-2</v>
      </c>
      <c r="BJ43" s="42">
        <f t="shared" si="42"/>
        <v>-7.1161515453639079E-2</v>
      </c>
      <c r="BK43" s="42">
        <f t="shared" si="42"/>
        <v>-7.0441432980008045E-2</v>
      </c>
      <c r="BL43" s="42">
        <f t="shared" si="42"/>
        <v>-5.730369515011547E-2</v>
      </c>
      <c r="BM43" s="42">
        <f t="shared" si="42"/>
        <v>0.19859133363956516</v>
      </c>
      <c r="BN43" s="42">
        <f t="shared" si="42"/>
        <v>-4.4583546244251405E-2</v>
      </c>
      <c r="BO43" s="42">
        <f t="shared" si="42"/>
        <v>-6.2842626019521328E-3</v>
      </c>
      <c r="BP43" s="42">
        <f t="shared" si="42"/>
        <v>5.3955866523143166E-2</v>
      </c>
    </row>
    <row r="44" spans="2:68" ht="17.100000000000001" customHeight="1" thickBot="1" x14ac:dyDescent="0.25">
      <c r="B44" s="66" t="s">
        <v>11</v>
      </c>
      <c r="C44" s="42">
        <f t="shared" si="21"/>
        <v>6.5217391304347824E-2</v>
      </c>
      <c r="D44" s="42">
        <f t="shared" si="53"/>
        <v>6.6964285714285712E-2</v>
      </c>
      <c r="E44" s="42">
        <f t="shared" si="54"/>
        <v>-0.1076388888888889</v>
      </c>
      <c r="F44" s="42">
        <f t="shared" ref="F44:U45" si="56">+(J22-F22)/F22</f>
        <v>0.27835051546391754</v>
      </c>
      <c r="G44" s="42">
        <f t="shared" si="56"/>
        <v>1.0087463556851313</v>
      </c>
      <c r="H44" s="42">
        <f t="shared" si="56"/>
        <v>0.45188284518828453</v>
      </c>
      <c r="I44" s="42">
        <f t="shared" si="56"/>
        <v>0.59143968871595332</v>
      </c>
      <c r="J44" s="42">
        <f t="shared" si="56"/>
        <v>0.15053763440860216</v>
      </c>
      <c r="K44" s="42">
        <f t="shared" si="56"/>
        <v>-0.33526850507982581</v>
      </c>
      <c r="L44" s="42">
        <f t="shared" si="56"/>
        <v>-0.35590778097982712</v>
      </c>
      <c r="M44" s="42">
        <f t="shared" si="56"/>
        <v>-0.33985330073349634</v>
      </c>
      <c r="N44" s="42">
        <f t="shared" si="56"/>
        <v>-0.23598130841121495</v>
      </c>
      <c r="O44" s="42">
        <f t="shared" si="56"/>
        <v>-0.20305676855895197</v>
      </c>
      <c r="P44" s="42">
        <f t="shared" si="56"/>
        <v>-0.25279642058165547</v>
      </c>
      <c r="Q44" s="42">
        <f t="shared" si="56"/>
        <v>-0.12222222222222222</v>
      </c>
      <c r="R44" s="42">
        <f t="shared" si="56"/>
        <v>-0.11620795107033639</v>
      </c>
      <c r="S44" s="42">
        <f t="shared" si="56"/>
        <v>-0.20821917808219179</v>
      </c>
      <c r="T44" s="42">
        <f t="shared" si="56"/>
        <v>0.20958083832335328</v>
      </c>
      <c r="U44" s="42">
        <f t="shared" si="56"/>
        <v>0.43881856540084391</v>
      </c>
      <c r="V44" s="42">
        <f t="shared" si="30"/>
        <v>0.10726643598615918</v>
      </c>
      <c r="W44" s="42">
        <f t="shared" si="30"/>
        <v>0.29065743944636679</v>
      </c>
      <c r="X44" s="42">
        <f t="shared" si="30"/>
        <v>0.15841584158415842</v>
      </c>
      <c r="Y44" s="42">
        <f t="shared" si="30"/>
        <v>-0.18768328445747801</v>
      </c>
      <c r="Z44" s="42">
        <f t="shared" si="30"/>
        <v>0.43125000000000002</v>
      </c>
      <c r="AA44" s="42">
        <f t="shared" si="52"/>
        <v>5.6300268096514748E-2</v>
      </c>
      <c r="AB44" s="42">
        <f t="shared" si="31"/>
        <v>-0.20085470085470086</v>
      </c>
      <c r="AC44" s="42">
        <f t="shared" si="31"/>
        <v>0.26353790613718414</v>
      </c>
      <c r="AD44" s="42">
        <f t="shared" si="31"/>
        <v>-0.34716157205240172</v>
      </c>
      <c r="AE44" s="42">
        <f t="shared" si="31"/>
        <v>-8.8832487309644673E-2</v>
      </c>
      <c r="AF44" s="42">
        <f t="shared" si="31"/>
        <v>-0.21657754010695188</v>
      </c>
      <c r="AG44" s="42">
        <f t="shared" si="31"/>
        <v>-0.11428571428571428</v>
      </c>
      <c r="AH44" s="42">
        <f t="shared" si="43"/>
        <v>-4.3478260869565216E-2</v>
      </c>
      <c r="AI44" s="42">
        <f t="shared" si="44"/>
        <v>-0.27019498607242337</v>
      </c>
      <c r="AJ44" s="42">
        <f t="shared" si="45"/>
        <v>-0.18771331058020477</v>
      </c>
      <c r="AK44" s="42">
        <f t="shared" si="46"/>
        <v>-0.4</v>
      </c>
      <c r="AL44" s="42">
        <f t="shared" si="47"/>
        <v>-0.2062937062937063</v>
      </c>
      <c r="AM44" s="42">
        <f>+(AQ22-AM22)/AM22</f>
        <v>-0.10305343511450382</v>
      </c>
      <c r="AN44" s="42">
        <f t="shared" si="49"/>
        <v>-0.18067226890756302</v>
      </c>
      <c r="AO44" s="42">
        <f>+(AS22-AO22)/AO22</f>
        <v>3.7634408602150539E-2</v>
      </c>
      <c r="AP44" s="42">
        <f t="shared" si="51"/>
        <v>-0.11013215859030837</v>
      </c>
      <c r="AQ44" s="42">
        <f t="shared" si="33"/>
        <v>0.10212765957446808</v>
      </c>
      <c r="AR44" s="42">
        <f t="shared" si="34"/>
        <v>0.77435897435897438</v>
      </c>
      <c r="AS44" s="42">
        <f t="shared" si="35"/>
        <v>0.11398963730569948</v>
      </c>
      <c r="AT44" s="42">
        <f t="shared" si="35"/>
        <v>0.10396039603960396</v>
      </c>
      <c r="AU44" s="42">
        <f t="shared" si="35"/>
        <v>-0.16988416988416988</v>
      </c>
      <c r="AV44" s="42">
        <f t="shared" si="35"/>
        <v>-0.41329479768786126</v>
      </c>
      <c r="AW44" s="42">
        <f t="shared" si="35"/>
        <v>-0.2558139534883721</v>
      </c>
      <c r="AX44" s="42">
        <f t="shared" si="35"/>
        <v>0.12556053811659193</v>
      </c>
      <c r="AY44" s="42">
        <f t="shared" si="35"/>
        <v>-0.2</v>
      </c>
      <c r="AZ44" s="42">
        <f t="shared" si="35"/>
        <v>-0.37931034482758619</v>
      </c>
      <c r="BA44" s="42">
        <f t="shared" si="35"/>
        <v>0.4</v>
      </c>
      <c r="BB44" s="42">
        <f t="shared" si="35"/>
        <v>-7.5697211155378488E-2</v>
      </c>
      <c r="BC44" s="42">
        <f t="shared" si="35"/>
        <v>0.37790697674418605</v>
      </c>
      <c r="BD44" s="42">
        <f t="shared" si="36"/>
        <v>7.4870274277242396E-2</v>
      </c>
      <c r="BE44" s="42">
        <f t="shared" si="37"/>
        <v>0.53103448275862064</v>
      </c>
      <c r="BF44" s="42">
        <f t="shared" si="38"/>
        <v>-0.32342342342342345</v>
      </c>
      <c r="BG44" s="42">
        <f t="shared" si="39"/>
        <v>-0.18442077230359522</v>
      </c>
      <c r="BH44" s="42">
        <f t="shared" si="40"/>
        <v>0.10530612244897959</v>
      </c>
      <c r="BI44" s="42">
        <f t="shared" si="41"/>
        <v>0.16395864106351551</v>
      </c>
      <c r="BJ44" s="42">
        <f t="shared" si="42"/>
        <v>-0.10088832487309644</v>
      </c>
      <c r="BK44" s="42">
        <f t="shared" si="42"/>
        <v>-0.11926605504587157</v>
      </c>
      <c r="BL44" s="42">
        <f t="shared" si="42"/>
        <v>-0.26842948717948717</v>
      </c>
      <c r="BM44" s="42">
        <f t="shared" si="42"/>
        <v>-9.6385542168674704E-2</v>
      </c>
      <c r="BN44" s="42">
        <f t="shared" si="42"/>
        <v>0.26424242424242422</v>
      </c>
      <c r="BO44" s="42">
        <f t="shared" si="42"/>
        <v>-0.20517737296260785</v>
      </c>
      <c r="BP44" s="42">
        <f t="shared" si="42"/>
        <v>-9.0470446320868522E-2</v>
      </c>
    </row>
    <row r="45" spans="2:68" ht="17.100000000000001" customHeight="1" thickBot="1" x14ac:dyDescent="0.25">
      <c r="B45" s="68" t="s">
        <v>25</v>
      </c>
      <c r="C45" s="78">
        <f t="shared" si="21"/>
        <v>0.27666488127120159</v>
      </c>
      <c r="D45" s="78">
        <f t="shared" si="53"/>
        <v>0.5909357798165138</v>
      </c>
      <c r="E45" s="78">
        <f t="shared" si="54"/>
        <v>0.48707664884135471</v>
      </c>
      <c r="F45" s="78">
        <f t="shared" ref="F45:L45" si="57">+(J23-F23)/F23</f>
        <v>0.56463662340344956</v>
      </c>
      <c r="G45" s="78">
        <f t="shared" si="57"/>
        <v>0.44801834811064806</v>
      </c>
      <c r="H45" s="78">
        <f t="shared" si="57"/>
        <v>8.8898115470671002E-2</v>
      </c>
      <c r="I45" s="78">
        <f t="shared" si="57"/>
        <v>0.1980221756068325</v>
      </c>
      <c r="J45" s="78">
        <f t="shared" si="57"/>
        <v>-1.6018306636155607E-2</v>
      </c>
      <c r="K45" s="78">
        <f t="shared" si="57"/>
        <v>-4.5083154661876339E-2</v>
      </c>
      <c r="L45" s="78">
        <f t="shared" si="57"/>
        <v>-3.4931260194462688E-2</v>
      </c>
      <c r="M45" s="78">
        <f t="shared" si="56"/>
        <v>-0.1438040922507379</v>
      </c>
      <c r="N45" s="78">
        <f t="shared" si="56"/>
        <v>-0.11270125223613596</v>
      </c>
      <c r="O45" s="78">
        <f t="shared" si="56"/>
        <v>-0.12684831199304164</v>
      </c>
      <c r="P45" s="78">
        <f t="shared" si="56"/>
        <v>-0.1052065498924448</v>
      </c>
      <c r="Q45" s="78">
        <f t="shared" si="56"/>
        <v>-5.428145724385755E-2</v>
      </c>
      <c r="R45" s="78">
        <f t="shared" si="56"/>
        <v>-4.4884072580645161E-2</v>
      </c>
      <c r="S45" s="78">
        <f t="shared" si="56"/>
        <v>-6.0765417226520874E-2</v>
      </c>
      <c r="T45" s="78">
        <f t="shared" si="56"/>
        <v>-5.1760088311051146E-2</v>
      </c>
      <c r="U45" s="78">
        <f t="shared" si="30"/>
        <v>-4.3928207346081369E-2</v>
      </c>
      <c r="V45" s="78">
        <f t="shared" si="30"/>
        <v>-3.691390274149714E-2</v>
      </c>
      <c r="W45" s="78">
        <f t="shared" si="30"/>
        <v>-0.10201514441457218</v>
      </c>
      <c r="X45" s="78">
        <f t="shared" si="30"/>
        <v>4.5763808045530978E-2</v>
      </c>
      <c r="Y45" s="78">
        <f t="shared" si="30"/>
        <v>-2.200394196904585E-2</v>
      </c>
      <c r="Z45" s="78">
        <f t="shared" si="30"/>
        <v>-6.4273972602739732E-2</v>
      </c>
      <c r="AA45" s="78">
        <f t="shared" si="52"/>
        <v>3.3235366825061112E-2</v>
      </c>
      <c r="AB45" s="78">
        <f t="shared" si="31"/>
        <v>-0.18493963981792994</v>
      </c>
      <c r="AC45" s="78">
        <f t="shared" si="31"/>
        <v>-7.4963657988634858E-2</v>
      </c>
      <c r="AD45" s="78">
        <f t="shared" si="31"/>
        <v>4.2454763717280552E-3</v>
      </c>
      <c r="AE45" s="78">
        <f t="shared" si="31"/>
        <v>2.6690060345056756E-2</v>
      </c>
      <c r="AF45" s="78">
        <f t="shared" si="31"/>
        <v>-4.4858565011533326E-2</v>
      </c>
      <c r="AG45" s="78">
        <f t="shared" si="31"/>
        <v>-7.0752526875959856E-2</v>
      </c>
      <c r="AH45" s="79">
        <f t="shared" si="43"/>
        <v>-0.15122889880171433</v>
      </c>
      <c r="AI45" s="78">
        <f t="shared" si="44"/>
        <v>-0.27642992154527329</v>
      </c>
      <c r="AJ45" s="78">
        <f t="shared" si="45"/>
        <v>-2.5039720368605019E-2</v>
      </c>
      <c r="AK45" s="78">
        <f t="shared" si="46"/>
        <v>-6.9106003536013524E-2</v>
      </c>
      <c r="AL45" s="79">
        <f t="shared" si="47"/>
        <v>-1.0648529815883484E-3</v>
      </c>
      <c r="AM45" s="78">
        <f>+(AQ23-AM23)/AM23</f>
        <v>0.21814278046162103</v>
      </c>
      <c r="AN45" s="78">
        <f t="shared" si="49"/>
        <v>4.4488625252591098E-2</v>
      </c>
      <c r="AO45" s="78">
        <f>+(AS23-AO23)/AO23</f>
        <v>0.10875309661436829</v>
      </c>
      <c r="AP45" s="79">
        <f t="shared" si="51"/>
        <v>1.1244455142532925E-2</v>
      </c>
      <c r="AQ45" s="78">
        <f t="shared" si="33"/>
        <v>-7.7817925442848324E-2</v>
      </c>
      <c r="AR45" s="78">
        <f t="shared" si="34"/>
        <v>4.7617561706243955E-2</v>
      </c>
      <c r="AS45" s="78">
        <f t="shared" si="35"/>
        <v>3.3775229016161465E-2</v>
      </c>
      <c r="AT45" s="79">
        <f t="shared" si="35"/>
        <v>7.0457018498367788E-2</v>
      </c>
      <c r="AU45" s="79">
        <f t="shared" si="35"/>
        <v>8.3715596330275227E-2</v>
      </c>
      <c r="AV45" s="79">
        <f t="shared" si="35"/>
        <v>1.4892919905876746E-3</v>
      </c>
      <c r="AW45" s="79">
        <f t="shared" si="35"/>
        <v>3.5697561327041535E-2</v>
      </c>
      <c r="AX45" s="79">
        <f t="shared" si="35"/>
        <v>0.10727445997458704</v>
      </c>
      <c r="AY45" s="79">
        <f t="shared" si="35"/>
        <v>-4.7383891828336272E-2</v>
      </c>
      <c r="AZ45" s="79">
        <f t="shared" si="35"/>
        <v>-0.36659429557148382</v>
      </c>
      <c r="BA45" s="79">
        <f t="shared" si="35"/>
        <v>0.12847801892042293</v>
      </c>
      <c r="BB45" s="79">
        <f t="shared" si="35"/>
        <v>-8.466018303353702E-2</v>
      </c>
      <c r="BC45" s="79">
        <f t="shared" si="35"/>
        <v>6.0108615156751422E-2</v>
      </c>
      <c r="BD45" s="78">
        <f>(BI23-BH23)/BH23</f>
        <v>0.47949260834535612</v>
      </c>
      <c r="BE45" s="78">
        <f t="shared" ref="BE45:BK45" si="58">(BJ23-BI23)/BI23</f>
        <v>0.16306577847572251</v>
      </c>
      <c r="BF45" s="78">
        <f t="shared" si="58"/>
        <v>-8.0424225266229665E-2</v>
      </c>
      <c r="BG45" s="78">
        <f t="shared" si="58"/>
        <v>-8.7049448207265664E-2</v>
      </c>
      <c r="BH45" s="78">
        <f>(BM23-BL23)/BL23</f>
        <v>-4.8988009156879654E-2</v>
      </c>
      <c r="BI45" s="78">
        <f t="shared" si="58"/>
        <v>-3.6782204886564335E-2</v>
      </c>
      <c r="BJ45" s="78">
        <f t="shared" si="58"/>
        <v>-5.9396968559959788E-2</v>
      </c>
      <c r="BK45" s="78">
        <f t="shared" si="58"/>
        <v>-5.7517894372398633E-2</v>
      </c>
      <c r="BL45" s="78">
        <f t="shared" si="42"/>
        <v>-0.10615631563395916</v>
      </c>
      <c r="BM45" s="78">
        <f t="shared" si="42"/>
        <v>9.3113430062182825E-2</v>
      </c>
      <c r="BN45" s="78">
        <f t="shared" si="42"/>
        <v>1.5169595422966899E-2</v>
      </c>
      <c r="BO45" s="78">
        <f t="shared" si="42"/>
        <v>5.6728338405552067E-2</v>
      </c>
      <c r="BP45" s="78">
        <f t="shared" si="42"/>
        <v>-0.10053180142016883</v>
      </c>
    </row>
    <row r="48" spans="2:68" x14ac:dyDescent="0.2">
      <c r="AU48" s="128"/>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BU47"/>
  <sheetViews>
    <sheetView zoomScaleNormal="100" workbookViewId="0"/>
  </sheetViews>
  <sheetFormatPr baseColWidth="10" defaultRowHeight="12.75" x14ac:dyDescent="0.2"/>
  <cols>
    <col min="1" max="1" width="10.140625" style="13" customWidth="1"/>
    <col min="2" max="2" width="32.85546875" style="13" bestFit="1" customWidth="1"/>
    <col min="3" max="7" width="12.28515625" style="13" hidden="1" customWidth="1"/>
    <col min="8" max="8" width="0.140625" style="13" hidden="1" customWidth="1"/>
    <col min="9" max="26" width="12.28515625" style="13" hidden="1" customWidth="1"/>
    <col min="27" max="27" width="0.140625" style="13" hidden="1" customWidth="1"/>
    <col min="28" max="29" width="12.28515625" style="13" hidden="1" customWidth="1"/>
    <col min="30" max="30" width="10.42578125" style="13" hidden="1" customWidth="1"/>
    <col min="31" max="87" width="12.28515625" style="13" customWidth="1"/>
    <col min="88" max="16384" width="11.42578125" style="13"/>
  </cols>
  <sheetData>
    <row r="2" spans="1:73" ht="40.5" customHeight="1" x14ac:dyDescent="0.2">
      <c r="B2" s="19"/>
      <c r="C2" s="23"/>
      <c r="D2" s="23"/>
      <c r="E2" s="23"/>
      <c r="F2" s="24"/>
      <c r="G2" s="23"/>
    </row>
    <row r="3" spans="1:73" ht="27.95" customHeight="1" x14ac:dyDescent="0.2">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73" ht="21.75" customHeight="1" x14ac:dyDescent="0.2"/>
    <row r="5" spans="1:73" ht="39" customHeight="1" x14ac:dyDescent="0.2">
      <c r="C5" s="44" t="s">
        <v>0</v>
      </c>
      <c r="D5" s="44" t="s">
        <v>1</v>
      </c>
      <c r="E5" s="44" t="s">
        <v>2</v>
      </c>
      <c r="F5" s="72" t="s">
        <v>3</v>
      </c>
      <c r="G5" s="44" t="s">
        <v>4</v>
      </c>
      <c r="H5" s="44" t="s">
        <v>5</v>
      </c>
      <c r="I5" s="44" t="s">
        <v>6</v>
      </c>
      <c r="J5" s="72" t="s">
        <v>30</v>
      </c>
      <c r="K5" s="44" t="s">
        <v>32</v>
      </c>
      <c r="L5" s="44" t="s">
        <v>34</v>
      </c>
      <c r="M5" s="44" t="s">
        <v>37</v>
      </c>
      <c r="N5" s="72" t="s">
        <v>39</v>
      </c>
      <c r="O5" s="44" t="s">
        <v>43</v>
      </c>
      <c r="P5" s="44" t="s">
        <v>51</v>
      </c>
      <c r="Q5" s="44" t="s">
        <v>63</v>
      </c>
      <c r="R5" s="72" t="s">
        <v>65</v>
      </c>
      <c r="S5" s="44" t="s">
        <v>68</v>
      </c>
      <c r="T5" s="44" t="s">
        <v>70</v>
      </c>
      <c r="U5" s="44" t="s">
        <v>73</v>
      </c>
      <c r="V5" s="72" t="s">
        <v>80</v>
      </c>
      <c r="W5" s="44" t="s">
        <v>84</v>
      </c>
      <c r="X5" s="44" t="s">
        <v>91</v>
      </c>
      <c r="Y5" s="44" t="s">
        <v>97</v>
      </c>
      <c r="Z5" s="72" t="s">
        <v>99</v>
      </c>
      <c r="AA5" s="44" t="s">
        <v>105</v>
      </c>
      <c r="AB5" s="44" t="s">
        <v>109</v>
      </c>
      <c r="AC5" s="44" t="s">
        <v>112</v>
      </c>
      <c r="AD5" s="72" t="s">
        <v>114</v>
      </c>
      <c r="AE5" s="44" t="s">
        <v>118</v>
      </c>
      <c r="AF5" s="44" t="s">
        <v>126</v>
      </c>
      <c r="AG5" s="44" t="s">
        <v>132</v>
      </c>
      <c r="AH5" s="72" t="s">
        <v>136</v>
      </c>
      <c r="AI5" s="44" t="s">
        <v>139</v>
      </c>
      <c r="AJ5" s="44" t="s">
        <v>145</v>
      </c>
      <c r="AK5" s="44" t="s">
        <v>147</v>
      </c>
      <c r="AL5" s="72" t="s">
        <v>151</v>
      </c>
      <c r="AM5" s="44" t="s">
        <v>154</v>
      </c>
      <c r="AN5" s="44" t="s">
        <v>157</v>
      </c>
      <c r="AO5" s="44" t="s">
        <v>160</v>
      </c>
      <c r="AP5" s="72" t="s">
        <v>162</v>
      </c>
      <c r="AQ5" s="44" t="s">
        <v>167</v>
      </c>
      <c r="AR5" s="44" t="s">
        <v>169</v>
      </c>
      <c r="AS5" s="44" t="s">
        <v>172</v>
      </c>
      <c r="AT5" s="72" t="s">
        <v>174</v>
      </c>
      <c r="AU5" s="44" t="s">
        <v>190</v>
      </c>
      <c r="AV5" s="45" t="s">
        <v>197</v>
      </c>
      <c r="AW5" s="44" t="s">
        <v>209</v>
      </c>
      <c r="AX5" s="72" t="s">
        <v>239</v>
      </c>
      <c r="AY5" s="44" t="s">
        <v>258</v>
      </c>
      <c r="AZ5" s="44" t="s">
        <v>265</v>
      </c>
      <c r="BA5" s="44" t="s">
        <v>273</v>
      </c>
      <c r="BB5" s="72" t="s">
        <v>281</v>
      </c>
      <c r="BC5" s="44" t="s">
        <v>300</v>
      </c>
      <c r="BD5" s="44" t="s">
        <v>312</v>
      </c>
      <c r="BE5" s="44" t="s">
        <v>314</v>
      </c>
      <c r="BF5" s="72" t="s">
        <v>321</v>
      </c>
      <c r="BG5" s="44" t="s">
        <v>338</v>
      </c>
      <c r="BH5" s="45" t="s">
        <v>217</v>
      </c>
      <c r="BI5" s="45" t="s">
        <v>218</v>
      </c>
      <c r="BJ5" s="45" t="s">
        <v>219</v>
      </c>
      <c r="BK5" s="45" t="s">
        <v>220</v>
      </c>
      <c r="BL5" s="45" t="s">
        <v>221</v>
      </c>
      <c r="BM5" s="45" t="s">
        <v>222</v>
      </c>
      <c r="BN5" s="45" t="s">
        <v>223</v>
      </c>
      <c r="BO5" s="45" t="s">
        <v>224</v>
      </c>
      <c r="BP5" s="45" t="s">
        <v>225</v>
      </c>
      <c r="BQ5" s="45" t="s">
        <v>227</v>
      </c>
      <c r="BR5" s="45" t="s">
        <v>228</v>
      </c>
      <c r="BS5" s="45" t="s">
        <v>240</v>
      </c>
      <c r="BT5" s="45" t="s">
        <v>282</v>
      </c>
      <c r="BU5" s="45" t="s">
        <v>322</v>
      </c>
    </row>
    <row r="6" spans="1:73" ht="17.100000000000001" customHeight="1" thickBot="1" x14ac:dyDescent="0.25">
      <c r="B6" s="66" t="s">
        <v>59</v>
      </c>
      <c r="C6" s="46">
        <v>995</v>
      </c>
      <c r="D6" s="46">
        <v>1023</v>
      </c>
      <c r="E6" s="46">
        <v>986</v>
      </c>
      <c r="F6" s="46">
        <v>1591</v>
      </c>
      <c r="G6" s="46">
        <v>2080</v>
      </c>
      <c r="H6" s="46">
        <v>2436</v>
      </c>
      <c r="I6" s="46">
        <v>2737</v>
      </c>
      <c r="J6" s="46">
        <v>4205</v>
      </c>
      <c r="K6" s="46">
        <v>4858</v>
      </c>
      <c r="L6" s="46">
        <v>4672</v>
      </c>
      <c r="M6" s="46">
        <v>3499</v>
      </c>
      <c r="N6" s="46">
        <v>4745</v>
      </c>
      <c r="O6" s="46">
        <v>4638</v>
      </c>
      <c r="P6" s="46">
        <v>4425</v>
      </c>
      <c r="Q6" s="46">
        <v>4257</v>
      </c>
      <c r="R6" s="46">
        <v>4593</v>
      </c>
      <c r="S6" s="46">
        <v>4703</v>
      </c>
      <c r="T6" s="46">
        <v>4299</v>
      </c>
      <c r="U6" s="46">
        <v>3138</v>
      </c>
      <c r="V6" s="46">
        <v>4173</v>
      </c>
      <c r="W6" s="46">
        <v>4847</v>
      </c>
      <c r="X6" s="46">
        <v>4619</v>
      </c>
      <c r="Y6" s="46">
        <v>3641</v>
      </c>
      <c r="Z6" s="46">
        <v>4807</v>
      </c>
      <c r="AA6" s="46">
        <v>4787</v>
      </c>
      <c r="AB6" s="46">
        <v>4688</v>
      </c>
      <c r="AC6" s="46">
        <v>3943</v>
      </c>
      <c r="AD6" s="46">
        <v>4903</v>
      </c>
      <c r="AE6" s="46">
        <v>4593</v>
      </c>
      <c r="AF6" s="46">
        <v>4240</v>
      </c>
      <c r="AG6" s="46">
        <v>3783</v>
      </c>
      <c r="AH6" s="46">
        <v>4375</v>
      </c>
      <c r="AI6" s="46">
        <v>4990</v>
      </c>
      <c r="AJ6" s="46">
        <v>4222</v>
      </c>
      <c r="AK6" s="46">
        <v>3478</v>
      </c>
      <c r="AL6" s="46">
        <v>4675</v>
      </c>
      <c r="AM6" s="46">
        <v>3826</v>
      </c>
      <c r="AN6" s="46">
        <v>3491</v>
      </c>
      <c r="AO6" s="46">
        <v>2180</v>
      </c>
      <c r="AP6" s="46">
        <v>2609</v>
      </c>
      <c r="AQ6" s="46">
        <v>2477</v>
      </c>
      <c r="AR6" s="46">
        <v>1864</v>
      </c>
      <c r="AS6" s="46">
        <v>1329</v>
      </c>
      <c r="AT6" s="46">
        <v>1332</v>
      </c>
      <c r="AU6" s="46">
        <v>1219</v>
      </c>
      <c r="AV6" s="46">
        <v>1467</v>
      </c>
      <c r="AW6" s="46">
        <v>1114</v>
      </c>
      <c r="AX6" s="46">
        <v>1267</v>
      </c>
      <c r="AY6" s="46">
        <v>1065</v>
      </c>
      <c r="AZ6" s="46">
        <v>740</v>
      </c>
      <c r="BA6" s="46">
        <v>580</v>
      </c>
      <c r="BB6" s="46">
        <v>907</v>
      </c>
      <c r="BC6" s="46">
        <v>784</v>
      </c>
      <c r="BD6" s="46">
        <v>588</v>
      </c>
      <c r="BE6" s="46">
        <v>980</v>
      </c>
      <c r="BF6" s="46">
        <v>1377</v>
      </c>
      <c r="BG6" s="46">
        <v>1431</v>
      </c>
      <c r="BH6" s="46">
        <v>4595</v>
      </c>
      <c r="BI6" s="46">
        <v>11458</v>
      </c>
      <c r="BJ6" s="46">
        <v>17774</v>
      </c>
      <c r="BK6" s="46">
        <v>17913</v>
      </c>
      <c r="BL6" s="46">
        <v>16313</v>
      </c>
      <c r="BM6" s="46">
        <v>17914</v>
      </c>
      <c r="BN6" s="46">
        <f t="shared" ref="BN6:BN22" si="0">+AA6+AB6+AC6+AD6</f>
        <v>18321</v>
      </c>
      <c r="BO6" s="46">
        <f t="shared" ref="BO6:BO23" si="1">+AE6+AF6+AG6+AH6</f>
        <v>16991</v>
      </c>
      <c r="BP6" s="46">
        <f t="shared" ref="BP6:BP23" si="2">+AI6+AJ6+AK6+AL6</f>
        <v>17365</v>
      </c>
      <c r="BQ6" s="46">
        <f t="shared" ref="BQ6:BQ23" si="3">+AM6+AN6+AO6+AP6</f>
        <v>12106</v>
      </c>
      <c r="BR6" s="46">
        <f t="shared" ref="BR6:BR23" si="4">+AQ6+AR6+AS6+AT6</f>
        <v>7002</v>
      </c>
      <c r="BS6" s="46">
        <f t="shared" ref="BS6:BS23" si="5">+AU6+AV6+AW6+AX6</f>
        <v>5067</v>
      </c>
      <c r="BT6" s="46">
        <f t="shared" ref="BT6:BT23" si="6">+AY6+AZ6+BA6+BB6</f>
        <v>3292</v>
      </c>
      <c r="BU6" s="46">
        <f t="shared" ref="BU6:BU23" si="7">+BC6+BD6+BE6+BF6</f>
        <v>3729</v>
      </c>
    </row>
    <row r="7" spans="1:73" ht="17.100000000000001" customHeight="1" thickBot="1" x14ac:dyDescent="0.25">
      <c r="B7" s="66" t="s">
        <v>60</v>
      </c>
      <c r="C7" s="46">
        <v>107</v>
      </c>
      <c r="D7" s="46">
        <v>115</v>
      </c>
      <c r="E7" s="46">
        <v>117</v>
      </c>
      <c r="F7" s="46">
        <v>206</v>
      </c>
      <c r="G7" s="46">
        <v>252</v>
      </c>
      <c r="H7" s="46">
        <v>247</v>
      </c>
      <c r="I7" s="46">
        <v>259</v>
      </c>
      <c r="J7" s="46">
        <v>496</v>
      </c>
      <c r="K7" s="46">
        <v>640</v>
      </c>
      <c r="L7" s="46">
        <v>617</v>
      </c>
      <c r="M7" s="46">
        <v>507</v>
      </c>
      <c r="N7" s="46">
        <v>714</v>
      </c>
      <c r="O7" s="46">
        <v>541</v>
      </c>
      <c r="P7" s="46">
        <v>560</v>
      </c>
      <c r="Q7" s="46">
        <v>447</v>
      </c>
      <c r="R7" s="46">
        <v>578</v>
      </c>
      <c r="S7" s="46">
        <v>549</v>
      </c>
      <c r="T7" s="46">
        <v>553</v>
      </c>
      <c r="U7" s="46">
        <v>425</v>
      </c>
      <c r="V7" s="46">
        <v>471</v>
      </c>
      <c r="W7" s="46">
        <v>560</v>
      </c>
      <c r="X7" s="46">
        <v>555</v>
      </c>
      <c r="Y7" s="46">
        <v>428</v>
      </c>
      <c r="Z7" s="46">
        <v>506</v>
      </c>
      <c r="AA7" s="46">
        <v>479</v>
      </c>
      <c r="AB7" s="46">
        <v>414</v>
      </c>
      <c r="AC7" s="46">
        <v>297</v>
      </c>
      <c r="AD7" s="46">
        <v>451</v>
      </c>
      <c r="AE7" s="46">
        <v>465</v>
      </c>
      <c r="AF7" s="46">
        <v>424</v>
      </c>
      <c r="AG7" s="46">
        <v>390</v>
      </c>
      <c r="AH7" s="46">
        <v>424</v>
      </c>
      <c r="AI7" s="46">
        <v>370</v>
      </c>
      <c r="AJ7" s="46">
        <v>429</v>
      </c>
      <c r="AK7" s="46">
        <v>326</v>
      </c>
      <c r="AL7" s="46">
        <v>303</v>
      </c>
      <c r="AM7" s="46">
        <v>335</v>
      </c>
      <c r="AN7" s="46">
        <v>380</v>
      </c>
      <c r="AO7" s="46">
        <v>220</v>
      </c>
      <c r="AP7" s="46">
        <v>283</v>
      </c>
      <c r="AQ7" s="46">
        <v>251</v>
      </c>
      <c r="AR7" s="46">
        <v>138</v>
      </c>
      <c r="AS7" s="46">
        <v>97</v>
      </c>
      <c r="AT7" s="46">
        <v>120</v>
      </c>
      <c r="AU7" s="46">
        <v>146</v>
      </c>
      <c r="AV7" s="46">
        <v>121</v>
      </c>
      <c r="AW7" s="46">
        <v>117</v>
      </c>
      <c r="AX7" s="46">
        <v>141</v>
      </c>
      <c r="AY7" s="46">
        <v>111</v>
      </c>
      <c r="AZ7" s="46">
        <v>105</v>
      </c>
      <c r="BA7" s="46">
        <v>82</v>
      </c>
      <c r="BB7" s="46">
        <v>108</v>
      </c>
      <c r="BC7" s="46">
        <v>127</v>
      </c>
      <c r="BD7" s="46">
        <v>82</v>
      </c>
      <c r="BE7" s="46">
        <v>90</v>
      </c>
      <c r="BF7" s="46">
        <v>134</v>
      </c>
      <c r="BG7" s="46">
        <v>170</v>
      </c>
      <c r="BH7" s="46">
        <v>545</v>
      </c>
      <c r="BI7" s="46">
        <v>1254</v>
      </c>
      <c r="BJ7" s="46">
        <v>2478</v>
      </c>
      <c r="BK7" s="46">
        <v>2126</v>
      </c>
      <c r="BL7" s="46">
        <v>1998</v>
      </c>
      <c r="BM7" s="46">
        <v>2049</v>
      </c>
      <c r="BN7" s="46">
        <f t="shared" si="0"/>
        <v>1641</v>
      </c>
      <c r="BO7" s="46">
        <f t="shared" si="1"/>
        <v>1703</v>
      </c>
      <c r="BP7" s="46">
        <f t="shared" si="2"/>
        <v>1428</v>
      </c>
      <c r="BQ7" s="46">
        <f t="shared" si="3"/>
        <v>1218</v>
      </c>
      <c r="BR7" s="46">
        <f t="shared" si="4"/>
        <v>606</v>
      </c>
      <c r="BS7" s="46">
        <f t="shared" si="5"/>
        <v>525</v>
      </c>
      <c r="BT7" s="46">
        <f t="shared" si="6"/>
        <v>406</v>
      </c>
      <c r="BU7" s="46">
        <f t="shared" si="7"/>
        <v>433</v>
      </c>
    </row>
    <row r="8" spans="1:73" ht="17.100000000000001" customHeight="1" thickBot="1" x14ac:dyDescent="0.25">
      <c r="B8" s="66" t="s">
        <v>296</v>
      </c>
      <c r="C8" s="46">
        <v>98</v>
      </c>
      <c r="D8" s="46">
        <v>140</v>
      </c>
      <c r="E8" s="46">
        <v>135</v>
      </c>
      <c r="F8" s="46">
        <v>173</v>
      </c>
      <c r="G8" s="46">
        <v>131</v>
      </c>
      <c r="H8" s="46">
        <v>193</v>
      </c>
      <c r="I8" s="46">
        <v>168</v>
      </c>
      <c r="J8" s="46">
        <v>264</v>
      </c>
      <c r="K8" s="46">
        <v>260</v>
      </c>
      <c r="L8" s="46">
        <v>245</v>
      </c>
      <c r="M8" s="46">
        <v>211</v>
      </c>
      <c r="N8" s="46">
        <v>287</v>
      </c>
      <c r="O8" s="46">
        <v>243</v>
      </c>
      <c r="P8" s="46">
        <v>194</v>
      </c>
      <c r="Q8" s="46">
        <v>171</v>
      </c>
      <c r="R8" s="46">
        <v>256</v>
      </c>
      <c r="S8" s="46">
        <v>214</v>
      </c>
      <c r="T8" s="46">
        <v>233</v>
      </c>
      <c r="U8" s="46">
        <v>132</v>
      </c>
      <c r="V8" s="46">
        <v>189</v>
      </c>
      <c r="W8" s="46">
        <v>225</v>
      </c>
      <c r="X8" s="46">
        <v>210</v>
      </c>
      <c r="Y8" s="46">
        <v>191</v>
      </c>
      <c r="Z8" s="46">
        <v>249</v>
      </c>
      <c r="AA8" s="46">
        <v>330</v>
      </c>
      <c r="AB8" s="46">
        <v>221</v>
      </c>
      <c r="AC8" s="46">
        <v>159</v>
      </c>
      <c r="AD8" s="46">
        <v>261</v>
      </c>
      <c r="AE8" s="46">
        <v>320</v>
      </c>
      <c r="AF8" s="46">
        <v>219</v>
      </c>
      <c r="AG8" s="46">
        <v>186</v>
      </c>
      <c r="AH8" s="46">
        <v>205</v>
      </c>
      <c r="AI8" s="46">
        <v>245</v>
      </c>
      <c r="AJ8" s="46">
        <v>229</v>
      </c>
      <c r="AK8" s="46">
        <v>218</v>
      </c>
      <c r="AL8" s="46">
        <v>223</v>
      </c>
      <c r="AM8" s="46">
        <v>232</v>
      </c>
      <c r="AN8" s="46">
        <v>235</v>
      </c>
      <c r="AO8" s="46">
        <v>129</v>
      </c>
      <c r="AP8" s="46">
        <v>165</v>
      </c>
      <c r="AQ8" s="46">
        <v>176</v>
      </c>
      <c r="AR8" s="46">
        <v>111</v>
      </c>
      <c r="AS8" s="46">
        <v>96</v>
      </c>
      <c r="AT8" s="46">
        <v>139</v>
      </c>
      <c r="AU8" s="46">
        <v>178</v>
      </c>
      <c r="AV8" s="46">
        <v>164</v>
      </c>
      <c r="AW8" s="46">
        <v>112</v>
      </c>
      <c r="AX8" s="46">
        <v>148</v>
      </c>
      <c r="AY8" s="46">
        <v>84</v>
      </c>
      <c r="AZ8" s="46">
        <v>75</v>
      </c>
      <c r="BA8" s="46">
        <v>70</v>
      </c>
      <c r="BB8" s="46">
        <v>126</v>
      </c>
      <c r="BC8" s="46">
        <v>93</v>
      </c>
      <c r="BD8" s="46">
        <v>62</v>
      </c>
      <c r="BE8" s="46">
        <v>97</v>
      </c>
      <c r="BF8" s="46">
        <v>98</v>
      </c>
      <c r="BG8" s="46">
        <v>113</v>
      </c>
      <c r="BH8" s="46">
        <v>546</v>
      </c>
      <c r="BI8" s="46">
        <v>756</v>
      </c>
      <c r="BJ8" s="46">
        <v>1003</v>
      </c>
      <c r="BK8" s="46">
        <v>864</v>
      </c>
      <c r="BL8" s="46">
        <v>768</v>
      </c>
      <c r="BM8" s="46">
        <v>875</v>
      </c>
      <c r="BN8" s="46">
        <f t="shared" si="0"/>
        <v>971</v>
      </c>
      <c r="BO8" s="46">
        <f t="shared" si="1"/>
        <v>930</v>
      </c>
      <c r="BP8" s="46">
        <f t="shared" si="2"/>
        <v>915</v>
      </c>
      <c r="BQ8" s="46">
        <f t="shared" si="3"/>
        <v>761</v>
      </c>
      <c r="BR8" s="46">
        <f t="shared" si="4"/>
        <v>522</v>
      </c>
      <c r="BS8" s="46">
        <f t="shared" si="5"/>
        <v>602</v>
      </c>
      <c r="BT8" s="46">
        <f t="shared" si="6"/>
        <v>355</v>
      </c>
      <c r="BU8" s="46">
        <f t="shared" si="7"/>
        <v>350</v>
      </c>
    </row>
    <row r="9" spans="1:73" ht="17.100000000000001" customHeight="1" thickBot="1" x14ac:dyDescent="0.25">
      <c r="B9" s="66" t="s">
        <v>54</v>
      </c>
      <c r="C9" s="46">
        <v>162</v>
      </c>
      <c r="D9" s="46">
        <v>186</v>
      </c>
      <c r="E9" s="46">
        <v>171</v>
      </c>
      <c r="F9" s="46">
        <v>204</v>
      </c>
      <c r="G9" s="46">
        <v>272</v>
      </c>
      <c r="H9" s="46">
        <v>408</v>
      </c>
      <c r="I9" s="46">
        <v>484</v>
      </c>
      <c r="J9" s="46">
        <v>590</v>
      </c>
      <c r="K9" s="46">
        <v>770</v>
      </c>
      <c r="L9" s="46">
        <v>756</v>
      </c>
      <c r="M9" s="46">
        <v>489</v>
      </c>
      <c r="N9" s="46">
        <v>662</v>
      </c>
      <c r="O9" s="46">
        <v>624</v>
      </c>
      <c r="P9" s="46">
        <v>654</v>
      </c>
      <c r="Q9" s="46">
        <v>459</v>
      </c>
      <c r="R9" s="46">
        <v>568</v>
      </c>
      <c r="S9" s="46">
        <v>522</v>
      </c>
      <c r="T9" s="46">
        <v>592</v>
      </c>
      <c r="U9" s="46">
        <v>396</v>
      </c>
      <c r="V9" s="46">
        <v>623</v>
      </c>
      <c r="W9" s="46">
        <v>682</v>
      </c>
      <c r="X9" s="46">
        <v>624</v>
      </c>
      <c r="Y9" s="46">
        <v>633</v>
      </c>
      <c r="Z9" s="46">
        <v>754</v>
      </c>
      <c r="AA9" s="46">
        <v>566</v>
      </c>
      <c r="AB9" s="46">
        <v>508</v>
      </c>
      <c r="AC9" s="46">
        <v>341</v>
      </c>
      <c r="AD9" s="46">
        <v>493</v>
      </c>
      <c r="AE9" s="46">
        <v>623</v>
      </c>
      <c r="AF9" s="46">
        <v>472</v>
      </c>
      <c r="AG9" s="46">
        <v>495</v>
      </c>
      <c r="AH9" s="46">
        <v>387</v>
      </c>
      <c r="AI9" s="46">
        <v>612</v>
      </c>
      <c r="AJ9" s="46">
        <v>480</v>
      </c>
      <c r="AK9" s="46">
        <v>413</v>
      </c>
      <c r="AL9" s="46">
        <v>346</v>
      </c>
      <c r="AM9" s="46">
        <v>322</v>
      </c>
      <c r="AN9" s="46">
        <v>421</v>
      </c>
      <c r="AO9" s="46">
        <v>239</v>
      </c>
      <c r="AP9" s="46">
        <v>277</v>
      </c>
      <c r="AQ9" s="46">
        <v>251</v>
      </c>
      <c r="AR9" s="46">
        <v>228</v>
      </c>
      <c r="AS9" s="46">
        <v>158</v>
      </c>
      <c r="AT9" s="46">
        <v>147</v>
      </c>
      <c r="AU9" s="46">
        <v>107</v>
      </c>
      <c r="AV9" s="46">
        <v>125</v>
      </c>
      <c r="AW9" s="46">
        <v>109</v>
      </c>
      <c r="AX9" s="46">
        <v>117</v>
      </c>
      <c r="AY9" s="46">
        <v>120</v>
      </c>
      <c r="AZ9" s="46">
        <v>81</v>
      </c>
      <c r="BA9" s="46">
        <v>99</v>
      </c>
      <c r="BB9" s="46">
        <v>91</v>
      </c>
      <c r="BC9" s="46">
        <v>69</v>
      </c>
      <c r="BD9" s="46">
        <v>64</v>
      </c>
      <c r="BE9" s="46">
        <v>94</v>
      </c>
      <c r="BF9" s="46">
        <v>103</v>
      </c>
      <c r="BG9" s="46">
        <v>107</v>
      </c>
      <c r="BH9" s="46">
        <v>723</v>
      </c>
      <c r="BI9" s="46">
        <v>1754</v>
      </c>
      <c r="BJ9" s="46">
        <v>2677</v>
      </c>
      <c r="BK9" s="46">
        <v>2305</v>
      </c>
      <c r="BL9" s="46">
        <v>2133</v>
      </c>
      <c r="BM9" s="46">
        <v>2693</v>
      </c>
      <c r="BN9" s="46">
        <f t="shared" si="0"/>
        <v>1908</v>
      </c>
      <c r="BO9" s="46">
        <f t="shared" si="1"/>
        <v>1977</v>
      </c>
      <c r="BP9" s="46">
        <f t="shared" si="2"/>
        <v>1851</v>
      </c>
      <c r="BQ9" s="46">
        <f t="shared" si="3"/>
        <v>1259</v>
      </c>
      <c r="BR9" s="46">
        <f t="shared" si="4"/>
        <v>784</v>
      </c>
      <c r="BS9" s="46">
        <f t="shared" si="5"/>
        <v>458</v>
      </c>
      <c r="BT9" s="46">
        <f t="shared" si="6"/>
        <v>391</v>
      </c>
      <c r="BU9" s="46">
        <f t="shared" si="7"/>
        <v>330</v>
      </c>
    </row>
    <row r="10" spans="1:73" ht="17.100000000000001" customHeight="1" thickBot="1" x14ac:dyDescent="0.25">
      <c r="B10" s="66" t="s">
        <v>8</v>
      </c>
      <c r="C10" s="46">
        <v>289</v>
      </c>
      <c r="D10" s="46">
        <v>290</v>
      </c>
      <c r="E10" s="46">
        <v>353</v>
      </c>
      <c r="F10" s="46">
        <v>504</v>
      </c>
      <c r="G10" s="46">
        <v>678</v>
      </c>
      <c r="H10" s="46">
        <v>664</v>
      </c>
      <c r="I10" s="46">
        <v>724</v>
      </c>
      <c r="J10" s="46">
        <v>1150</v>
      </c>
      <c r="K10" s="46">
        <v>1427</v>
      </c>
      <c r="L10" s="46">
        <v>1490</v>
      </c>
      <c r="M10" s="46">
        <v>1208</v>
      </c>
      <c r="N10" s="46">
        <v>1426</v>
      </c>
      <c r="O10" s="46">
        <v>1293</v>
      </c>
      <c r="P10" s="46">
        <v>1314</v>
      </c>
      <c r="Q10" s="46">
        <v>1011</v>
      </c>
      <c r="R10" s="46">
        <v>1201</v>
      </c>
      <c r="S10" s="46">
        <v>1297</v>
      </c>
      <c r="T10" s="46">
        <v>1075</v>
      </c>
      <c r="U10" s="46">
        <v>720</v>
      </c>
      <c r="V10" s="46">
        <v>1016</v>
      </c>
      <c r="W10" s="46">
        <v>1063</v>
      </c>
      <c r="X10" s="46">
        <v>1217</v>
      </c>
      <c r="Y10" s="46">
        <v>909</v>
      </c>
      <c r="Z10" s="46">
        <v>1063</v>
      </c>
      <c r="AA10" s="46">
        <v>943</v>
      </c>
      <c r="AB10" s="46">
        <v>935</v>
      </c>
      <c r="AC10" s="46">
        <v>845</v>
      </c>
      <c r="AD10" s="46">
        <v>930</v>
      </c>
      <c r="AE10" s="46">
        <v>1196</v>
      </c>
      <c r="AF10" s="46">
        <v>1034</v>
      </c>
      <c r="AG10" s="46">
        <v>867</v>
      </c>
      <c r="AH10" s="46">
        <v>689</v>
      </c>
      <c r="AI10" s="46">
        <v>820</v>
      </c>
      <c r="AJ10" s="46">
        <v>781</v>
      </c>
      <c r="AK10" s="46">
        <v>675</v>
      </c>
      <c r="AL10" s="46">
        <v>687</v>
      </c>
      <c r="AM10" s="46">
        <v>557</v>
      </c>
      <c r="AN10" s="46">
        <v>570</v>
      </c>
      <c r="AO10" s="46">
        <v>407</v>
      </c>
      <c r="AP10" s="46">
        <v>509</v>
      </c>
      <c r="AQ10" s="46">
        <v>415</v>
      </c>
      <c r="AR10" s="46">
        <v>346</v>
      </c>
      <c r="AS10" s="46">
        <v>252</v>
      </c>
      <c r="AT10" s="46">
        <v>242</v>
      </c>
      <c r="AU10" s="46">
        <v>255</v>
      </c>
      <c r="AV10" s="46">
        <v>211</v>
      </c>
      <c r="AW10" s="46">
        <v>186</v>
      </c>
      <c r="AX10" s="46">
        <v>227</v>
      </c>
      <c r="AY10" s="46">
        <v>176</v>
      </c>
      <c r="AZ10" s="46">
        <v>126</v>
      </c>
      <c r="BA10" s="46">
        <v>107</v>
      </c>
      <c r="BB10" s="46">
        <v>151</v>
      </c>
      <c r="BC10" s="46">
        <v>135</v>
      </c>
      <c r="BD10" s="46">
        <v>124</v>
      </c>
      <c r="BE10" s="46">
        <v>215</v>
      </c>
      <c r="BF10" s="46">
        <v>266</v>
      </c>
      <c r="BG10" s="46">
        <v>234</v>
      </c>
      <c r="BH10" s="46">
        <v>1436</v>
      </c>
      <c r="BI10" s="46">
        <v>3216</v>
      </c>
      <c r="BJ10" s="46">
        <v>5551</v>
      </c>
      <c r="BK10" s="46">
        <v>4819</v>
      </c>
      <c r="BL10" s="46">
        <v>4108</v>
      </c>
      <c r="BM10" s="46">
        <v>4252</v>
      </c>
      <c r="BN10" s="46">
        <f t="shared" si="0"/>
        <v>3653</v>
      </c>
      <c r="BO10" s="46">
        <f t="shared" si="1"/>
        <v>3786</v>
      </c>
      <c r="BP10" s="46">
        <f t="shared" si="2"/>
        <v>2963</v>
      </c>
      <c r="BQ10" s="46">
        <f t="shared" si="3"/>
        <v>2043</v>
      </c>
      <c r="BR10" s="46">
        <f t="shared" si="4"/>
        <v>1255</v>
      </c>
      <c r="BS10" s="46">
        <f t="shared" si="5"/>
        <v>879</v>
      </c>
      <c r="BT10" s="46">
        <f t="shared" si="6"/>
        <v>560</v>
      </c>
      <c r="BU10" s="46">
        <f t="shared" si="7"/>
        <v>740</v>
      </c>
    </row>
    <row r="11" spans="1:73" ht="17.100000000000001" customHeight="1" thickBot="1" x14ac:dyDescent="0.25">
      <c r="B11" s="66" t="s">
        <v>9</v>
      </c>
      <c r="C11" s="46">
        <v>58</v>
      </c>
      <c r="D11" s="46">
        <v>65</v>
      </c>
      <c r="E11" s="46">
        <v>55</v>
      </c>
      <c r="F11" s="46">
        <v>97</v>
      </c>
      <c r="G11" s="46">
        <v>73</v>
      </c>
      <c r="H11" s="46">
        <v>116</v>
      </c>
      <c r="I11" s="46">
        <v>146</v>
      </c>
      <c r="J11" s="46">
        <v>226</v>
      </c>
      <c r="K11" s="46">
        <v>198</v>
      </c>
      <c r="L11" s="46">
        <v>197</v>
      </c>
      <c r="M11" s="46">
        <v>151</v>
      </c>
      <c r="N11" s="46">
        <v>215</v>
      </c>
      <c r="O11" s="46">
        <v>206</v>
      </c>
      <c r="P11" s="46">
        <v>178</v>
      </c>
      <c r="Q11" s="46">
        <v>144</v>
      </c>
      <c r="R11" s="46">
        <v>181</v>
      </c>
      <c r="S11" s="46">
        <v>223</v>
      </c>
      <c r="T11" s="46">
        <v>188</v>
      </c>
      <c r="U11" s="46">
        <v>95</v>
      </c>
      <c r="V11" s="46">
        <v>185</v>
      </c>
      <c r="W11" s="46">
        <v>189</v>
      </c>
      <c r="X11" s="46">
        <v>227</v>
      </c>
      <c r="Y11" s="46">
        <v>176</v>
      </c>
      <c r="Z11" s="46">
        <v>219</v>
      </c>
      <c r="AA11" s="46">
        <v>208</v>
      </c>
      <c r="AB11" s="46">
        <v>142</v>
      </c>
      <c r="AC11" s="46">
        <v>99</v>
      </c>
      <c r="AD11" s="46">
        <v>220</v>
      </c>
      <c r="AE11" s="46">
        <v>167</v>
      </c>
      <c r="AF11" s="46">
        <v>141</v>
      </c>
      <c r="AG11" s="46">
        <v>103</v>
      </c>
      <c r="AH11" s="46">
        <v>120</v>
      </c>
      <c r="AI11" s="46">
        <v>122</v>
      </c>
      <c r="AJ11" s="46">
        <v>123</v>
      </c>
      <c r="AK11" s="46">
        <v>88</v>
      </c>
      <c r="AL11" s="46">
        <v>123</v>
      </c>
      <c r="AM11" s="46">
        <v>77</v>
      </c>
      <c r="AN11" s="46">
        <v>71</v>
      </c>
      <c r="AO11" s="46">
        <v>58</v>
      </c>
      <c r="AP11" s="46">
        <v>79</v>
      </c>
      <c r="AQ11" s="46">
        <v>81</v>
      </c>
      <c r="AR11" s="46">
        <v>58</v>
      </c>
      <c r="AS11" s="46">
        <v>69</v>
      </c>
      <c r="AT11" s="46">
        <v>83</v>
      </c>
      <c r="AU11" s="46">
        <v>69</v>
      </c>
      <c r="AV11" s="46">
        <v>82</v>
      </c>
      <c r="AW11" s="46">
        <v>72</v>
      </c>
      <c r="AX11" s="46">
        <v>76</v>
      </c>
      <c r="AY11" s="46">
        <v>45</v>
      </c>
      <c r="AZ11" s="46">
        <v>59</v>
      </c>
      <c r="BA11" s="46">
        <v>44</v>
      </c>
      <c r="BB11" s="46">
        <v>42</v>
      </c>
      <c r="BC11" s="46">
        <v>42</v>
      </c>
      <c r="BD11" s="46">
        <v>23</v>
      </c>
      <c r="BE11" s="46">
        <v>57</v>
      </c>
      <c r="BF11" s="46">
        <v>92</v>
      </c>
      <c r="BG11" s="46">
        <v>62</v>
      </c>
      <c r="BH11" s="46">
        <v>275</v>
      </c>
      <c r="BI11" s="46">
        <v>561</v>
      </c>
      <c r="BJ11" s="46">
        <v>761</v>
      </c>
      <c r="BK11" s="46">
        <v>709</v>
      </c>
      <c r="BL11" s="46">
        <v>691</v>
      </c>
      <c r="BM11" s="46">
        <v>811</v>
      </c>
      <c r="BN11" s="46">
        <f t="shared" si="0"/>
        <v>669</v>
      </c>
      <c r="BO11" s="46">
        <f t="shared" si="1"/>
        <v>531</v>
      </c>
      <c r="BP11" s="46">
        <f t="shared" si="2"/>
        <v>456</v>
      </c>
      <c r="BQ11" s="46">
        <f t="shared" si="3"/>
        <v>285</v>
      </c>
      <c r="BR11" s="46">
        <f t="shared" si="4"/>
        <v>291</v>
      </c>
      <c r="BS11" s="46">
        <f t="shared" si="5"/>
        <v>299</v>
      </c>
      <c r="BT11" s="46">
        <f t="shared" si="6"/>
        <v>190</v>
      </c>
      <c r="BU11" s="46">
        <f t="shared" si="7"/>
        <v>214</v>
      </c>
    </row>
    <row r="12" spans="1:73" ht="17.100000000000001" customHeight="1" thickBot="1" x14ac:dyDescent="0.25">
      <c r="B12" s="66" t="s">
        <v>62</v>
      </c>
      <c r="C12" s="46">
        <v>211</v>
      </c>
      <c r="D12" s="46">
        <v>204</v>
      </c>
      <c r="E12" s="46">
        <v>184</v>
      </c>
      <c r="F12" s="46">
        <v>289</v>
      </c>
      <c r="G12" s="46">
        <v>239</v>
      </c>
      <c r="H12" s="46">
        <v>503</v>
      </c>
      <c r="I12" s="46">
        <v>464</v>
      </c>
      <c r="J12" s="46">
        <v>670</v>
      </c>
      <c r="K12" s="46">
        <v>763</v>
      </c>
      <c r="L12" s="46">
        <v>782</v>
      </c>
      <c r="M12" s="46">
        <v>613</v>
      </c>
      <c r="N12" s="46">
        <v>861</v>
      </c>
      <c r="O12" s="46">
        <v>774</v>
      </c>
      <c r="P12" s="46">
        <v>787</v>
      </c>
      <c r="Q12" s="46">
        <v>688</v>
      </c>
      <c r="R12" s="46">
        <v>749</v>
      </c>
      <c r="S12" s="46">
        <v>728</v>
      </c>
      <c r="T12" s="46">
        <v>614</v>
      </c>
      <c r="U12" s="46">
        <v>469</v>
      </c>
      <c r="V12" s="46">
        <v>482</v>
      </c>
      <c r="W12" s="46">
        <v>721</v>
      </c>
      <c r="X12" s="46">
        <v>837</v>
      </c>
      <c r="Y12" s="46">
        <v>672</v>
      </c>
      <c r="Z12" s="46">
        <v>810</v>
      </c>
      <c r="AA12" s="46">
        <v>913</v>
      </c>
      <c r="AB12" s="46">
        <v>737</v>
      </c>
      <c r="AC12" s="46">
        <v>641</v>
      </c>
      <c r="AD12" s="46">
        <v>910</v>
      </c>
      <c r="AE12" s="46">
        <v>797</v>
      </c>
      <c r="AF12" s="46">
        <v>732</v>
      </c>
      <c r="AG12" s="46">
        <v>722</v>
      </c>
      <c r="AH12" s="46">
        <v>822</v>
      </c>
      <c r="AI12" s="46">
        <v>639</v>
      </c>
      <c r="AJ12" s="46">
        <v>543</v>
      </c>
      <c r="AK12" s="46">
        <v>452</v>
      </c>
      <c r="AL12" s="46">
        <v>490</v>
      </c>
      <c r="AM12" s="46">
        <v>437</v>
      </c>
      <c r="AN12" s="46">
        <v>366</v>
      </c>
      <c r="AO12" s="46">
        <v>297</v>
      </c>
      <c r="AP12" s="46">
        <v>370</v>
      </c>
      <c r="AQ12" s="46">
        <v>377</v>
      </c>
      <c r="AR12" s="46">
        <v>344</v>
      </c>
      <c r="AS12" s="46">
        <v>281</v>
      </c>
      <c r="AT12" s="46">
        <v>319</v>
      </c>
      <c r="AU12" s="46">
        <v>317</v>
      </c>
      <c r="AV12" s="46">
        <v>272</v>
      </c>
      <c r="AW12" s="46">
        <v>258</v>
      </c>
      <c r="AX12" s="46">
        <v>352</v>
      </c>
      <c r="AY12" s="46">
        <v>246</v>
      </c>
      <c r="AZ12" s="46">
        <v>164</v>
      </c>
      <c r="BA12" s="46">
        <v>128</v>
      </c>
      <c r="BB12" s="46">
        <v>177</v>
      </c>
      <c r="BC12" s="46">
        <v>133</v>
      </c>
      <c r="BD12" s="46">
        <v>107</v>
      </c>
      <c r="BE12" s="46">
        <v>134</v>
      </c>
      <c r="BF12" s="46">
        <v>239</v>
      </c>
      <c r="BG12" s="46">
        <v>216</v>
      </c>
      <c r="BH12" s="46">
        <v>888</v>
      </c>
      <c r="BI12" s="46">
        <v>1876</v>
      </c>
      <c r="BJ12" s="46">
        <v>3019</v>
      </c>
      <c r="BK12" s="46">
        <v>2998</v>
      </c>
      <c r="BL12" s="46">
        <v>2293</v>
      </c>
      <c r="BM12" s="46">
        <v>3040</v>
      </c>
      <c r="BN12" s="46">
        <f t="shared" si="0"/>
        <v>3201</v>
      </c>
      <c r="BO12" s="46">
        <f t="shared" si="1"/>
        <v>3073</v>
      </c>
      <c r="BP12" s="46">
        <f t="shared" si="2"/>
        <v>2124</v>
      </c>
      <c r="BQ12" s="46">
        <f t="shared" si="3"/>
        <v>1470</v>
      </c>
      <c r="BR12" s="46">
        <f t="shared" si="4"/>
        <v>1321</v>
      </c>
      <c r="BS12" s="46">
        <f t="shared" si="5"/>
        <v>1199</v>
      </c>
      <c r="BT12" s="46">
        <f t="shared" si="6"/>
        <v>715</v>
      </c>
      <c r="BU12" s="46">
        <f t="shared" si="7"/>
        <v>613</v>
      </c>
    </row>
    <row r="13" spans="1:73" ht="17.100000000000001" customHeight="1" thickBot="1" x14ac:dyDescent="0.25">
      <c r="B13" s="66" t="s">
        <v>56</v>
      </c>
      <c r="C13" s="46">
        <v>292</v>
      </c>
      <c r="D13" s="46">
        <v>297</v>
      </c>
      <c r="E13" s="46">
        <v>239</v>
      </c>
      <c r="F13" s="46">
        <v>407</v>
      </c>
      <c r="G13" s="46">
        <v>489</v>
      </c>
      <c r="H13" s="46">
        <v>600</v>
      </c>
      <c r="I13" s="46">
        <v>613</v>
      </c>
      <c r="J13" s="46">
        <v>1143</v>
      </c>
      <c r="K13" s="46">
        <v>1190</v>
      </c>
      <c r="L13" s="46">
        <v>1092</v>
      </c>
      <c r="M13" s="46">
        <v>930</v>
      </c>
      <c r="N13" s="46">
        <v>1508</v>
      </c>
      <c r="O13" s="46">
        <v>1395</v>
      </c>
      <c r="P13" s="46">
        <v>1090</v>
      </c>
      <c r="Q13" s="46">
        <v>1050</v>
      </c>
      <c r="R13" s="46">
        <v>1146</v>
      </c>
      <c r="S13" s="46">
        <v>1056</v>
      </c>
      <c r="T13" s="46">
        <v>934</v>
      </c>
      <c r="U13" s="46">
        <v>797</v>
      </c>
      <c r="V13" s="46">
        <v>1137</v>
      </c>
      <c r="W13" s="46">
        <v>1341</v>
      </c>
      <c r="X13" s="46">
        <v>1115</v>
      </c>
      <c r="Y13" s="46">
        <v>1133</v>
      </c>
      <c r="Z13" s="46">
        <v>1284</v>
      </c>
      <c r="AA13" s="46">
        <v>1040</v>
      </c>
      <c r="AB13" s="46">
        <v>1076</v>
      </c>
      <c r="AC13" s="46">
        <v>825</v>
      </c>
      <c r="AD13" s="46">
        <v>1374</v>
      </c>
      <c r="AE13" s="46">
        <v>1317</v>
      </c>
      <c r="AF13" s="46">
        <v>940</v>
      </c>
      <c r="AG13" s="46">
        <v>886</v>
      </c>
      <c r="AH13" s="46">
        <v>930</v>
      </c>
      <c r="AI13" s="46">
        <v>959</v>
      </c>
      <c r="AJ13" s="46">
        <v>825</v>
      </c>
      <c r="AK13" s="46">
        <v>612</v>
      </c>
      <c r="AL13" s="46">
        <v>726</v>
      </c>
      <c r="AM13" s="46">
        <v>698</v>
      </c>
      <c r="AN13" s="46">
        <v>573</v>
      </c>
      <c r="AO13" s="46">
        <v>471</v>
      </c>
      <c r="AP13" s="46">
        <v>485</v>
      </c>
      <c r="AQ13" s="46">
        <v>479</v>
      </c>
      <c r="AR13" s="46">
        <v>306</v>
      </c>
      <c r="AS13" s="46">
        <v>255</v>
      </c>
      <c r="AT13" s="46">
        <v>276</v>
      </c>
      <c r="AU13" s="46">
        <v>388</v>
      </c>
      <c r="AV13" s="46">
        <v>393</v>
      </c>
      <c r="AW13" s="46">
        <v>238</v>
      </c>
      <c r="AX13" s="46">
        <v>353</v>
      </c>
      <c r="AY13" s="46">
        <v>251</v>
      </c>
      <c r="AZ13" s="46">
        <v>181</v>
      </c>
      <c r="BA13" s="46">
        <v>170</v>
      </c>
      <c r="BB13" s="46">
        <v>275</v>
      </c>
      <c r="BC13" s="46">
        <v>223</v>
      </c>
      <c r="BD13" s="46">
        <v>117</v>
      </c>
      <c r="BE13" s="46">
        <v>244</v>
      </c>
      <c r="BF13" s="46">
        <v>328</v>
      </c>
      <c r="BG13" s="46">
        <v>319</v>
      </c>
      <c r="BH13" s="46">
        <v>1235</v>
      </c>
      <c r="BI13" s="46">
        <v>2845</v>
      </c>
      <c r="BJ13" s="46">
        <v>4720</v>
      </c>
      <c r="BK13" s="46">
        <v>4681</v>
      </c>
      <c r="BL13" s="46">
        <v>3924</v>
      </c>
      <c r="BM13" s="46">
        <v>4873</v>
      </c>
      <c r="BN13" s="46">
        <f t="shared" si="0"/>
        <v>4315</v>
      </c>
      <c r="BO13" s="46">
        <f t="shared" si="1"/>
        <v>4073</v>
      </c>
      <c r="BP13" s="46">
        <f t="shared" si="2"/>
        <v>3122</v>
      </c>
      <c r="BQ13" s="46">
        <f t="shared" si="3"/>
        <v>2227</v>
      </c>
      <c r="BR13" s="46">
        <f t="shared" si="4"/>
        <v>1316</v>
      </c>
      <c r="BS13" s="46">
        <f t="shared" si="5"/>
        <v>1372</v>
      </c>
      <c r="BT13" s="46">
        <f t="shared" si="6"/>
        <v>877</v>
      </c>
      <c r="BU13" s="46">
        <f t="shared" si="7"/>
        <v>912</v>
      </c>
    </row>
    <row r="14" spans="1:73" ht="17.100000000000001" customHeight="1" thickBot="1" x14ac:dyDescent="0.25">
      <c r="B14" s="66" t="s">
        <v>29</v>
      </c>
      <c r="C14" s="46">
        <v>957</v>
      </c>
      <c r="D14" s="46">
        <v>973</v>
      </c>
      <c r="E14" s="46">
        <v>902</v>
      </c>
      <c r="F14" s="46">
        <v>1706</v>
      </c>
      <c r="G14" s="46">
        <v>2401</v>
      </c>
      <c r="H14" s="46">
        <v>2355</v>
      </c>
      <c r="I14" s="46">
        <v>2480</v>
      </c>
      <c r="J14" s="46">
        <v>4004</v>
      </c>
      <c r="K14" s="46">
        <v>4414</v>
      </c>
      <c r="L14" s="46">
        <v>4324</v>
      </c>
      <c r="M14" s="46">
        <v>3883</v>
      </c>
      <c r="N14" s="46">
        <v>5432</v>
      </c>
      <c r="O14" s="46">
        <v>5623</v>
      </c>
      <c r="P14" s="46">
        <v>4810</v>
      </c>
      <c r="Q14" s="46">
        <v>3636</v>
      </c>
      <c r="R14" s="46">
        <v>4043</v>
      </c>
      <c r="S14" s="46">
        <v>3625</v>
      </c>
      <c r="T14" s="46">
        <v>3565</v>
      </c>
      <c r="U14" s="46">
        <v>2902</v>
      </c>
      <c r="V14" s="46">
        <v>3635</v>
      </c>
      <c r="W14" s="46">
        <v>4993</v>
      </c>
      <c r="X14" s="46">
        <v>4501</v>
      </c>
      <c r="Y14" s="46">
        <v>3879</v>
      </c>
      <c r="Z14" s="46">
        <v>5194</v>
      </c>
      <c r="AA14" s="46">
        <v>4549</v>
      </c>
      <c r="AB14" s="46">
        <v>4256</v>
      </c>
      <c r="AC14" s="46">
        <v>3885</v>
      </c>
      <c r="AD14" s="46">
        <v>5651</v>
      </c>
      <c r="AE14" s="46">
        <v>5773</v>
      </c>
      <c r="AF14" s="46">
        <v>4614</v>
      </c>
      <c r="AG14" s="46">
        <v>3069</v>
      </c>
      <c r="AH14" s="46">
        <v>3579</v>
      </c>
      <c r="AI14" s="46">
        <v>4085</v>
      </c>
      <c r="AJ14" s="46">
        <v>2615</v>
      </c>
      <c r="AK14" s="46">
        <v>2760</v>
      </c>
      <c r="AL14" s="46">
        <v>2705</v>
      </c>
      <c r="AM14" s="46">
        <v>3079</v>
      </c>
      <c r="AN14" s="46">
        <v>3046</v>
      </c>
      <c r="AO14" s="46">
        <v>1859</v>
      </c>
      <c r="AP14" s="46">
        <v>1676</v>
      </c>
      <c r="AQ14" s="46">
        <v>1708</v>
      </c>
      <c r="AR14" s="46">
        <v>1090</v>
      </c>
      <c r="AS14" s="46">
        <v>784</v>
      </c>
      <c r="AT14" s="46">
        <v>1053</v>
      </c>
      <c r="AU14" s="46">
        <v>1298</v>
      </c>
      <c r="AV14" s="46">
        <v>1311</v>
      </c>
      <c r="AW14" s="46">
        <v>1639</v>
      </c>
      <c r="AX14" s="46">
        <v>1523</v>
      </c>
      <c r="AY14" s="46">
        <v>1092</v>
      </c>
      <c r="AZ14" s="46">
        <v>787</v>
      </c>
      <c r="BA14" s="46">
        <v>973</v>
      </c>
      <c r="BB14" s="46">
        <v>1119</v>
      </c>
      <c r="BC14" s="46">
        <v>1081</v>
      </c>
      <c r="BD14" s="46">
        <v>826</v>
      </c>
      <c r="BE14" s="46">
        <v>1221</v>
      </c>
      <c r="BF14" s="46">
        <v>1515</v>
      </c>
      <c r="BG14" s="46">
        <v>1767</v>
      </c>
      <c r="BH14" s="46">
        <v>4538</v>
      </c>
      <c r="BI14" s="46">
        <v>11240</v>
      </c>
      <c r="BJ14" s="46">
        <v>18053</v>
      </c>
      <c r="BK14" s="46">
        <v>18112</v>
      </c>
      <c r="BL14" s="46">
        <v>13727</v>
      </c>
      <c r="BM14" s="46">
        <v>18567</v>
      </c>
      <c r="BN14" s="46">
        <f t="shared" si="0"/>
        <v>18341</v>
      </c>
      <c r="BO14" s="46">
        <f t="shared" si="1"/>
        <v>17035</v>
      </c>
      <c r="BP14" s="46">
        <f t="shared" si="2"/>
        <v>12165</v>
      </c>
      <c r="BQ14" s="46">
        <f t="shared" si="3"/>
        <v>9660</v>
      </c>
      <c r="BR14" s="46">
        <f t="shared" si="4"/>
        <v>4635</v>
      </c>
      <c r="BS14" s="46">
        <f t="shared" si="5"/>
        <v>5771</v>
      </c>
      <c r="BT14" s="46">
        <f t="shared" si="6"/>
        <v>3971</v>
      </c>
      <c r="BU14" s="46">
        <f t="shared" si="7"/>
        <v>4643</v>
      </c>
    </row>
    <row r="15" spans="1:73" ht="17.100000000000001" customHeight="1" thickBot="1" x14ac:dyDescent="0.25">
      <c r="B15" s="66" t="s">
        <v>55</v>
      </c>
      <c r="C15" s="46">
        <v>1058</v>
      </c>
      <c r="D15" s="46">
        <v>1369</v>
      </c>
      <c r="E15" s="46">
        <v>1179</v>
      </c>
      <c r="F15" s="46">
        <v>1763</v>
      </c>
      <c r="G15" s="46">
        <v>2091</v>
      </c>
      <c r="H15" s="46">
        <v>2435</v>
      </c>
      <c r="I15" s="46">
        <v>2341</v>
      </c>
      <c r="J15" s="46">
        <v>3724</v>
      </c>
      <c r="K15" s="46">
        <v>3937</v>
      </c>
      <c r="L15" s="46">
        <v>4198</v>
      </c>
      <c r="M15" s="46">
        <v>3344</v>
      </c>
      <c r="N15" s="46">
        <v>4811</v>
      </c>
      <c r="O15" s="46">
        <v>6038</v>
      </c>
      <c r="P15" s="46">
        <v>4573</v>
      </c>
      <c r="Q15" s="46">
        <v>3486</v>
      </c>
      <c r="R15" s="46">
        <v>4005</v>
      </c>
      <c r="S15" s="46">
        <v>4053</v>
      </c>
      <c r="T15" s="46">
        <v>3909</v>
      </c>
      <c r="U15" s="46">
        <v>2741</v>
      </c>
      <c r="V15" s="46">
        <v>4165</v>
      </c>
      <c r="W15" s="46">
        <v>4743</v>
      </c>
      <c r="X15" s="46">
        <v>4162</v>
      </c>
      <c r="Y15" s="46">
        <v>3322</v>
      </c>
      <c r="Z15" s="46">
        <v>3930</v>
      </c>
      <c r="AA15" s="46">
        <v>2813</v>
      </c>
      <c r="AB15" s="46">
        <v>2573</v>
      </c>
      <c r="AC15" s="46">
        <v>2459</v>
      </c>
      <c r="AD15" s="46">
        <v>3751</v>
      </c>
      <c r="AE15" s="46">
        <v>4220</v>
      </c>
      <c r="AF15" s="46">
        <v>3997</v>
      </c>
      <c r="AG15" s="46">
        <v>2597</v>
      </c>
      <c r="AH15" s="46">
        <v>3079</v>
      </c>
      <c r="AI15" s="46">
        <v>3289</v>
      </c>
      <c r="AJ15" s="46">
        <v>3321</v>
      </c>
      <c r="AK15" s="46">
        <v>2399</v>
      </c>
      <c r="AL15" s="46">
        <v>2157</v>
      </c>
      <c r="AM15" s="46">
        <v>1845</v>
      </c>
      <c r="AN15" s="46">
        <v>2056</v>
      </c>
      <c r="AO15" s="46">
        <v>1263</v>
      </c>
      <c r="AP15" s="46">
        <v>1577</v>
      </c>
      <c r="AQ15" s="46">
        <v>1598</v>
      </c>
      <c r="AR15" s="46">
        <v>1218</v>
      </c>
      <c r="AS15" s="46">
        <v>751</v>
      </c>
      <c r="AT15" s="46">
        <v>991</v>
      </c>
      <c r="AU15" s="46">
        <v>946</v>
      </c>
      <c r="AV15" s="46">
        <v>954</v>
      </c>
      <c r="AW15" s="46">
        <v>1108</v>
      </c>
      <c r="AX15" s="46">
        <v>1143</v>
      </c>
      <c r="AY15" s="46">
        <v>706</v>
      </c>
      <c r="AZ15" s="46">
        <v>538</v>
      </c>
      <c r="BA15" s="46">
        <v>513</v>
      </c>
      <c r="BB15" s="46">
        <v>804</v>
      </c>
      <c r="BC15" s="46">
        <v>915</v>
      </c>
      <c r="BD15" s="46">
        <v>659</v>
      </c>
      <c r="BE15" s="46">
        <v>893</v>
      </c>
      <c r="BF15" s="46">
        <v>1169</v>
      </c>
      <c r="BG15" s="46">
        <v>1253</v>
      </c>
      <c r="BH15" s="46">
        <v>5369</v>
      </c>
      <c r="BI15" s="46">
        <v>10591</v>
      </c>
      <c r="BJ15" s="46">
        <v>16290</v>
      </c>
      <c r="BK15" s="46">
        <v>18102</v>
      </c>
      <c r="BL15" s="46">
        <v>14868</v>
      </c>
      <c r="BM15" s="46">
        <v>16157</v>
      </c>
      <c r="BN15" s="46">
        <f t="shared" si="0"/>
        <v>11596</v>
      </c>
      <c r="BO15" s="46">
        <f t="shared" si="1"/>
        <v>13893</v>
      </c>
      <c r="BP15" s="46">
        <f t="shared" si="2"/>
        <v>11166</v>
      </c>
      <c r="BQ15" s="46">
        <f t="shared" si="3"/>
        <v>6741</v>
      </c>
      <c r="BR15" s="46">
        <f t="shared" si="4"/>
        <v>4558</v>
      </c>
      <c r="BS15" s="46">
        <f t="shared" si="5"/>
        <v>4151</v>
      </c>
      <c r="BT15" s="46">
        <f t="shared" si="6"/>
        <v>2561</v>
      </c>
      <c r="BU15" s="46">
        <f t="shared" si="7"/>
        <v>3636</v>
      </c>
    </row>
    <row r="16" spans="1:73" ht="17.100000000000001" customHeight="1" thickBot="1" x14ac:dyDescent="0.25">
      <c r="B16" s="66" t="s">
        <v>24</v>
      </c>
      <c r="C16" s="46">
        <v>85</v>
      </c>
      <c r="D16" s="46">
        <v>84</v>
      </c>
      <c r="E16" s="46">
        <v>76</v>
      </c>
      <c r="F16" s="46">
        <v>116</v>
      </c>
      <c r="G16" s="46">
        <v>99</v>
      </c>
      <c r="H16" s="46">
        <v>195</v>
      </c>
      <c r="I16" s="46">
        <v>183</v>
      </c>
      <c r="J16" s="46">
        <v>246</v>
      </c>
      <c r="K16" s="46">
        <v>227</v>
      </c>
      <c r="L16" s="46">
        <v>263</v>
      </c>
      <c r="M16" s="46">
        <v>206</v>
      </c>
      <c r="N16" s="46">
        <v>334</v>
      </c>
      <c r="O16" s="46">
        <v>350</v>
      </c>
      <c r="P16" s="46">
        <v>367</v>
      </c>
      <c r="Q16" s="46">
        <v>259</v>
      </c>
      <c r="R16" s="46">
        <v>387</v>
      </c>
      <c r="S16" s="46">
        <v>302</v>
      </c>
      <c r="T16" s="46">
        <v>295</v>
      </c>
      <c r="U16" s="46">
        <v>208</v>
      </c>
      <c r="V16" s="46">
        <v>260</v>
      </c>
      <c r="W16" s="46">
        <v>338</v>
      </c>
      <c r="X16" s="46">
        <v>355</v>
      </c>
      <c r="Y16" s="46">
        <v>247</v>
      </c>
      <c r="Z16" s="46">
        <v>400</v>
      </c>
      <c r="AA16" s="46">
        <v>322</v>
      </c>
      <c r="AB16" s="46">
        <v>388</v>
      </c>
      <c r="AC16" s="46">
        <v>238</v>
      </c>
      <c r="AD16" s="46">
        <v>326</v>
      </c>
      <c r="AE16" s="46">
        <v>445</v>
      </c>
      <c r="AF16" s="46">
        <v>374</v>
      </c>
      <c r="AG16" s="46">
        <v>349</v>
      </c>
      <c r="AH16" s="46">
        <v>272</v>
      </c>
      <c r="AI16" s="46">
        <v>320</v>
      </c>
      <c r="AJ16" s="46">
        <v>246</v>
      </c>
      <c r="AK16" s="46">
        <v>224</v>
      </c>
      <c r="AL16" s="46">
        <v>203</v>
      </c>
      <c r="AM16" s="46">
        <v>214</v>
      </c>
      <c r="AN16" s="46">
        <v>201</v>
      </c>
      <c r="AO16" s="46">
        <v>156</v>
      </c>
      <c r="AP16" s="46">
        <v>160</v>
      </c>
      <c r="AQ16" s="46">
        <v>171</v>
      </c>
      <c r="AR16" s="46">
        <v>133</v>
      </c>
      <c r="AS16" s="46">
        <v>79</v>
      </c>
      <c r="AT16" s="46">
        <v>119</v>
      </c>
      <c r="AU16" s="46">
        <v>144</v>
      </c>
      <c r="AV16" s="46">
        <v>196</v>
      </c>
      <c r="AW16" s="46">
        <v>120</v>
      </c>
      <c r="AX16" s="46">
        <v>115</v>
      </c>
      <c r="AY16" s="46">
        <v>95</v>
      </c>
      <c r="AZ16" s="46">
        <v>72</v>
      </c>
      <c r="BA16" s="46">
        <v>48</v>
      </c>
      <c r="BB16" s="46">
        <v>107</v>
      </c>
      <c r="BC16" s="46">
        <v>94</v>
      </c>
      <c r="BD16" s="46">
        <v>37</v>
      </c>
      <c r="BE16" s="46">
        <v>48</v>
      </c>
      <c r="BF16" s="46">
        <v>79</v>
      </c>
      <c r="BG16" s="46">
        <v>80</v>
      </c>
      <c r="BH16" s="46">
        <v>361</v>
      </c>
      <c r="BI16" s="46">
        <v>723</v>
      </c>
      <c r="BJ16" s="46">
        <v>1030</v>
      </c>
      <c r="BK16" s="46">
        <v>1363</v>
      </c>
      <c r="BL16" s="46">
        <v>1065</v>
      </c>
      <c r="BM16" s="46">
        <v>1340</v>
      </c>
      <c r="BN16" s="46">
        <f t="shared" si="0"/>
        <v>1274</v>
      </c>
      <c r="BO16" s="46">
        <f t="shared" si="1"/>
        <v>1440</v>
      </c>
      <c r="BP16" s="46">
        <f t="shared" si="2"/>
        <v>993</v>
      </c>
      <c r="BQ16" s="46">
        <f t="shared" si="3"/>
        <v>731</v>
      </c>
      <c r="BR16" s="46">
        <f t="shared" si="4"/>
        <v>502</v>
      </c>
      <c r="BS16" s="46">
        <f t="shared" si="5"/>
        <v>575</v>
      </c>
      <c r="BT16" s="46">
        <f t="shared" si="6"/>
        <v>322</v>
      </c>
      <c r="BU16" s="46">
        <f t="shared" si="7"/>
        <v>258</v>
      </c>
    </row>
    <row r="17" spans="2:73" ht="17.100000000000001" customHeight="1" thickBot="1" x14ac:dyDescent="0.25">
      <c r="B17" s="66" t="s">
        <v>10</v>
      </c>
      <c r="C17" s="46">
        <v>147</v>
      </c>
      <c r="D17" s="46">
        <v>184</v>
      </c>
      <c r="E17" s="46">
        <v>141</v>
      </c>
      <c r="F17" s="46">
        <v>229</v>
      </c>
      <c r="G17" s="46">
        <v>277</v>
      </c>
      <c r="H17" s="46">
        <v>284</v>
      </c>
      <c r="I17" s="46">
        <v>290</v>
      </c>
      <c r="J17" s="46">
        <v>518</v>
      </c>
      <c r="K17" s="46">
        <v>492</v>
      </c>
      <c r="L17" s="46">
        <v>531</v>
      </c>
      <c r="M17" s="46">
        <v>436</v>
      </c>
      <c r="N17" s="46">
        <v>594</v>
      </c>
      <c r="O17" s="46">
        <v>507</v>
      </c>
      <c r="P17" s="46">
        <v>517</v>
      </c>
      <c r="Q17" s="46">
        <v>436</v>
      </c>
      <c r="R17" s="46">
        <v>482</v>
      </c>
      <c r="S17" s="46">
        <v>628</v>
      </c>
      <c r="T17" s="46">
        <v>567</v>
      </c>
      <c r="U17" s="46">
        <v>348</v>
      </c>
      <c r="V17" s="46">
        <v>460</v>
      </c>
      <c r="W17" s="46">
        <v>566</v>
      </c>
      <c r="X17" s="46">
        <v>638</v>
      </c>
      <c r="Y17" s="46">
        <v>636</v>
      </c>
      <c r="Z17" s="46">
        <v>688</v>
      </c>
      <c r="AA17" s="46">
        <v>680</v>
      </c>
      <c r="AB17" s="46">
        <v>658</v>
      </c>
      <c r="AC17" s="46">
        <v>567</v>
      </c>
      <c r="AD17" s="46">
        <v>671</v>
      </c>
      <c r="AE17" s="46">
        <v>516</v>
      </c>
      <c r="AF17" s="46">
        <v>493</v>
      </c>
      <c r="AG17" s="46">
        <v>464</v>
      </c>
      <c r="AH17" s="46">
        <v>634</v>
      </c>
      <c r="AI17" s="46">
        <v>533</v>
      </c>
      <c r="AJ17" s="46">
        <v>445</v>
      </c>
      <c r="AK17" s="46">
        <v>409</v>
      </c>
      <c r="AL17" s="46">
        <v>423</v>
      </c>
      <c r="AM17" s="46">
        <v>276</v>
      </c>
      <c r="AN17" s="46">
        <v>305</v>
      </c>
      <c r="AO17" s="46">
        <v>207</v>
      </c>
      <c r="AP17" s="46">
        <v>312</v>
      </c>
      <c r="AQ17" s="46">
        <v>289</v>
      </c>
      <c r="AR17" s="46">
        <v>229</v>
      </c>
      <c r="AS17" s="46">
        <v>203</v>
      </c>
      <c r="AT17" s="46">
        <v>307</v>
      </c>
      <c r="AU17" s="46">
        <v>288</v>
      </c>
      <c r="AV17" s="46">
        <v>391</v>
      </c>
      <c r="AW17" s="46">
        <v>301</v>
      </c>
      <c r="AX17" s="46">
        <v>343</v>
      </c>
      <c r="AY17" s="46">
        <v>259</v>
      </c>
      <c r="AZ17" s="46">
        <v>172</v>
      </c>
      <c r="BA17" s="46">
        <v>138</v>
      </c>
      <c r="BB17" s="46">
        <v>189</v>
      </c>
      <c r="BC17" s="46">
        <v>164</v>
      </c>
      <c r="BD17" s="46">
        <v>125</v>
      </c>
      <c r="BE17" s="46">
        <v>232</v>
      </c>
      <c r="BF17" s="46">
        <v>251</v>
      </c>
      <c r="BG17" s="46">
        <v>189</v>
      </c>
      <c r="BH17" s="46">
        <v>701</v>
      </c>
      <c r="BI17" s="46">
        <v>1369</v>
      </c>
      <c r="BJ17" s="46">
        <v>2053</v>
      </c>
      <c r="BK17" s="46">
        <v>1942</v>
      </c>
      <c r="BL17" s="46">
        <v>2003</v>
      </c>
      <c r="BM17" s="46">
        <v>2528</v>
      </c>
      <c r="BN17" s="46">
        <f t="shared" si="0"/>
        <v>2576</v>
      </c>
      <c r="BO17" s="46">
        <f t="shared" si="1"/>
        <v>2107</v>
      </c>
      <c r="BP17" s="46">
        <f t="shared" si="2"/>
        <v>1810</v>
      </c>
      <c r="BQ17" s="46">
        <f t="shared" si="3"/>
        <v>1100</v>
      </c>
      <c r="BR17" s="46">
        <f t="shared" si="4"/>
        <v>1028</v>
      </c>
      <c r="BS17" s="46">
        <f t="shared" si="5"/>
        <v>1323</v>
      </c>
      <c r="BT17" s="46">
        <f t="shared" si="6"/>
        <v>758</v>
      </c>
      <c r="BU17" s="46">
        <f t="shared" si="7"/>
        <v>772</v>
      </c>
    </row>
    <row r="18" spans="2:73" ht="17.100000000000001" customHeight="1" thickBot="1" x14ac:dyDescent="0.25">
      <c r="B18" s="66" t="s">
        <v>297</v>
      </c>
      <c r="C18" s="46">
        <v>794</v>
      </c>
      <c r="D18" s="46">
        <v>527</v>
      </c>
      <c r="E18" s="46">
        <v>556</v>
      </c>
      <c r="F18" s="46">
        <v>925</v>
      </c>
      <c r="G18" s="46">
        <v>1247</v>
      </c>
      <c r="H18" s="46">
        <v>1408</v>
      </c>
      <c r="I18" s="46">
        <v>1546</v>
      </c>
      <c r="J18" s="46">
        <v>2300</v>
      </c>
      <c r="K18" s="46">
        <v>2455</v>
      </c>
      <c r="L18" s="46">
        <v>2836</v>
      </c>
      <c r="M18" s="46">
        <v>2278</v>
      </c>
      <c r="N18" s="46">
        <v>3086</v>
      </c>
      <c r="O18" s="46">
        <v>3066</v>
      </c>
      <c r="P18" s="46">
        <v>3121</v>
      </c>
      <c r="Q18" s="46">
        <v>1891</v>
      </c>
      <c r="R18" s="46">
        <v>2198</v>
      </c>
      <c r="S18" s="46">
        <v>2118</v>
      </c>
      <c r="T18" s="46">
        <v>2026</v>
      </c>
      <c r="U18" s="46">
        <v>1360</v>
      </c>
      <c r="V18" s="46">
        <v>2029</v>
      </c>
      <c r="W18" s="46">
        <v>2356</v>
      </c>
      <c r="X18" s="46">
        <v>2443</v>
      </c>
      <c r="Y18" s="46">
        <v>1992</v>
      </c>
      <c r="Z18" s="46">
        <v>2462</v>
      </c>
      <c r="AA18" s="46">
        <v>2142</v>
      </c>
      <c r="AB18" s="46">
        <v>2124</v>
      </c>
      <c r="AC18" s="46">
        <v>1671</v>
      </c>
      <c r="AD18" s="46">
        <v>2571</v>
      </c>
      <c r="AE18" s="46">
        <v>1979</v>
      </c>
      <c r="AF18" s="46">
        <v>1941</v>
      </c>
      <c r="AG18" s="46">
        <v>1670</v>
      </c>
      <c r="AH18" s="46">
        <v>1519</v>
      </c>
      <c r="AI18" s="46">
        <v>1596</v>
      </c>
      <c r="AJ18" s="46">
        <v>1685</v>
      </c>
      <c r="AK18" s="46">
        <v>1477</v>
      </c>
      <c r="AL18" s="46">
        <v>1364</v>
      </c>
      <c r="AM18" s="46">
        <v>951</v>
      </c>
      <c r="AN18" s="46">
        <v>1159</v>
      </c>
      <c r="AO18" s="46">
        <v>872</v>
      </c>
      <c r="AP18" s="46">
        <v>1034</v>
      </c>
      <c r="AQ18" s="46">
        <v>973</v>
      </c>
      <c r="AR18" s="46">
        <v>756</v>
      </c>
      <c r="AS18" s="46">
        <v>490</v>
      </c>
      <c r="AT18" s="46">
        <v>506</v>
      </c>
      <c r="AU18" s="46">
        <v>673</v>
      </c>
      <c r="AV18" s="46">
        <v>618</v>
      </c>
      <c r="AW18" s="46">
        <v>387</v>
      </c>
      <c r="AX18" s="46">
        <v>577</v>
      </c>
      <c r="AY18" s="46">
        <v>415</v>
      </c>
      <c r="AZ18" s="46">
        <v>446</v>
      </c>
      <c r="BA18" s="46">
        <v>255</v>
      </c>
      <c r="BB18" s="46">
        <v>467</v>
      </c>
      <c r="BC18" s="46">
        <v>363</v>
      </c>
      <c r="BD18" s="46">
        <v>190</v>
      </c>
      <c r="BE18" s="46">
        <v>522</v>
      </c>
      <c r="BF18" s="46">
        <v>696</v>
      </c>
      <c r="BG18" s="46">
        <v>652</v>
      </c>
      <c r="BH18" s="46">
        <v>2802</v>
      </c>
      <c r="BI18" s="46">
        <v>6501</v>
      </c>
      <c r="BJ18" s="46">
        <v>10655</v>
      </c>
      <c r="BK18" s="46">
        <v>10276</v>
      </c>
      <c r="BL18" s="46">
        <v>7533</v>
      </c>
      <c r="BM18" s="46">
        <v>9253</v>
      </c>
      <c r="BN18" s="46">
        <f t="shared" si="0"/>
        <v>8508</v>
      </c>
      <c r="BO18" s="46">
        <f t="shared" si="1"/>
        <v>7109</v>
      </c>
      <c r="BP18" s="46">
        <f t="shared" si="2"/>
        <v>6122</v>
      </c>
      <c r="BQ18" s="46">
        <f t="shared" si="3"/>
        <v>4016</v>
      </c>
      <c r="BR18" s="46">
        <f t="shared" si="4"/>
        <v>2725</v>
      </c>
      <c r="BS18" s="46">
        <f t="shared" si="5"/>
        <v>2255</v>
      </c>
      <c r="BT18" s="46">
        <f t="shared" si="6"/>
        <v>1583</v>
      </c>
      <c r="BU18" s="46">
        <f t="shared" si="7"/>
        <v>1771</v>
      </c>
    </row>
    <row r="19" spans="2:73" ht="17.100000000000001" customHeight="1" thickBot="1" x14ac:dyDescent="0.25">
      <c r="B19" s="66" t="s">
        <v>298</v>
      </c>
      <c r="C19" s="46">
        <v>199</v>
      </c>
      <c r="D19" s="46">
        <v>238</v>
      </c>
      <c r="E19" s="46">
        <v>230</v>
      </c>
      <c r="F19" s="46">
        <v>346</v>
      </c>
      <c r="G19" s="46">
        <v>373</v>
      </c>
      <c r="H19" s="46">
        <v>687</v>
      </c>
      <c r="I19" s="46">
        <v>632</v>
      </c>
      <c r="J19" s="46">
        <v>1023</v>
      </c>
      <c r="K19" s="46">
        <v>1130</v>
      </c>
      <c r="L19" s="46">
        <v>999</v>
      </c>
      <c r="M19" s="46">
        <v>944</v>
      </c>
      <c r="N19" s="46">
        <v>1502</v>
      </c>
      <c r="O19" s="46">
        <v>1524</v>
      </c>
      <c r="P19" s="46">
        <v>1321</v>
      </c>
      <c r="Q19" s="46">
        <v>895</v>
      </c>
      <c r="R19" s="46">
        <v>1217</v>
      </c>
      <c r="S19" s="46">
        <v>1085</v>
      </c>
      <c r="T19" s="46">
        <v>1014</v>
      </c>
      <c r="U19" s="46">
        <v>719</v>
      </c>
      <c r="V19" s="46">
        <v>1336</v>
      </c>
      <c r="W19" s="46">
        <v>1423</v>
      </c>
      <c r="X19" s="46">
        <v>1188</v>
      </c>
      <c r="Y19" s="46">
        <v>851</v>
      </c>
      <c r="Z19" s="46">
        <v>1364</v>
      </c>
      <c r="AA19" s="46">
        <v>964</v>
      </c>
      <c r="AB19" s="46">
        <v>1110</v>
      </c>
      <c r="AC19" s="46">
        <v>714</v>
      </c>
      <c r="AD19" s="46">
        <v>1022</v>
      </c>
      <c r="AE19" s="46">
        <v>1295</v>
      </c>
      <c r="AF19" s="46">
        <v>1063</v>
      </c>
      <c r="AG19" s="46">
        <v>864</v>
      </c>
      <c r="AH19" s="46">
        <v>1132</v>
      </c>
      <c r="AI19" s="46">
        <v>1171</v>
      </c>
      <c r="AJ19" s="46">
        <v>1021</v>
      </c>
      <c r="AK19" s="46">
        <v>849</v>
      </c>
      <c r="AL19" s="46">
        <v>961</v>
      </c>
      <c r="AM19" s="46">
        <v>995</v>
      </c>
      <c r="AN19" s="46">
        <v>981</v>
      </c>
      <c r="AO19" s="46">
        <v>480</v>
      </c>
      <c r="AP19" s="46">
        <v>805</v>
      </c>
      <c r="AQ19" s="46">
        <v>937</v>
      </c>
      <c r="AR19" s="46">
        <v>645</v>
      </c>
      <c r="AS19" s="46">
        <v>490</v>
      </c>
      <c r="AT19" s="46">
        <v>499</v>
      </c>
      <c r="AU19" s="46">
        <v>658</v>
      </c>
      <c r="AV19" s="46">
        <v>631</v>
      </c>
      <c r="AW19" s="46">
        <v>370</v>
      </c>
      <c r="AX19" s="46">
        <v>470</v>
      </c>
      <c r="AY19" s="46">
        <v>291</v>
      </c>
      <c r="AZ19" s="46">
        <v>218</v>
      </c>
      <c r="BA19" s="46">
        <v>172</v>
      </c>
      <c r="BB19" s="46">
        <v>279</v>
      </c>
      <c r="BC19" s="46">
        <v>262</v>
      </c>
      <c r="BD19" s="46">
        <v>273</v>
      </c>
      <c r="BE19" s="46">
        <v>340</v>
      </c>
      <c r="BF19" s="46">
        <v>418</v>
      </c>
      <c r="BG19" s="46">
        <v>434</v>
      </c>
      <c r="BH19" s="46">
        <v>1013</v>
      </c>
      <c r="BI19" s="46">
        <v>2715</v>
      </c>
      <c r="BJ19" s="46">
        <v>4575</v>
      </c>
      <c r="BK19" s="46">
        <v>4957</v>
      </c>
      <c r="BL19" s="46">
        <v>4154</v>
      </c>
      <c r="BM19" s="46">
        <v>4826</v>
      </c>
      <c r="BN19" s="46">
        <f t="shared" si="0"/>
        <v>3810</v>
      </c>
      <c r="BO19" s="46">
        <f t="shared" si="1"/>
        <v>4354</v>
      </c>
      <c r="BP19" s="46">
        <f t="shared" si="2"/>
        <v>4002</v>
      </c>
      <c r="BQ19" s="46">
        <f t="shared" si="3"/>
        <v>3261</v>
      </c>
      <c r="BR19" s="46">
        <f t="shared" si="4"/>
        <v>2571</v>
      </c>
      <c r="BS19" s="46">
        <f t="shared" si="5"/>
        <v>2129</v>
      </c>
      <c r="BT19" s="46">
        <f t="shared" si="6"/>
        <v>960</v>
      </c>
      <c r="BU19" s="46">
        <f t="shared" si="7"/>
        <v>1293</v>
      </c>
    </row>
    <row r="20" spans="2:73" ht="17.100000000000001" customHeight="1" thickBot="1" x14ac:dyDescent="0.25">
      <c r="B20" s="66" t="s">
        <v>299</v>
      </c>
      <c r="C20" s="46">
        <v>40</v>
      </c>
      <c r="D20" s="46">
        <v>55</v>
      </c>
      <c r="E20" s="46">
        <v>29</v>
      </c>
      <c r="F20" s="46">
        <v>54</v>
      </c>
      <c r="G20" s="46">
        <v>96</v>
      </c>
      <c r="H20" s="46">
        <v>93</v>
      </c>
      <c r="I20" s="46">
        <v>95</v>
      </c>
      <c r="J20" s="46">
        <v>167</v>
      </c>
      <c r="K20" s="46">
        <v>140</v>
      </c>
      <c r="L20" s="46">
        <v>198</v>
      </c>
      <c r="M20" s="46">
        <v>132</v>
      </c>
      <c r="N20" s="46">
        <v>268</v>
      </c>
      <c r="O20" s="46">
        <v>209</v>
      </c>
      <c r="P20" s="46">
        <v>138</v>
      </c>
      <c r="Q20" s="46">
        <v>174</v>
      </c>
      <c r="R20" s="46">
        <v>158</v>
      </c>
      <c r="S20" s="46">
        <v>165</v>
      </c>
      <c r="T20" s="46">
        <v>171</v>
      </c>
      <c r="U20" s="46">
        <v>111</v>
      </c>
      <c r="V20" s="46">
        <v>167</v>
      </c>
      <c r="W20" s="46">
        <v>183</v>
      </c>
      <c r="X20" s="46">
        <v>232</v>
      </c>
      <c r="Y20" s="46">
        <v>183</v>
      </c>
      <c r="Z20" s="46">
        <v>219</v>
      </c>
      <c r="AA20" s="46">
        <v>150</v>
      </c>
      <c r="AB20" s="46">
        <v>158</v>
      </c>
      <c r="AC20" s="46">
        <v>111</v>
      </c>
      <c r="AD20" s="46">
        <v>197</v>
      </c>
      <c r="AE20" s="46">
        <v>177</v>
      </c>
      <c r="AF20" s="46">
        <v>169</v>
      </c>
      <c r="AG20" s="46">
        <v>98</v>
      </c>
      <c r="AH20" s="46">
        <v>164</v>
      </c>
      <c r="AI20" s="46">
        <v>173</v>
      </c>
      <c r="AJ20" s="46">
        <v>158</v>
      </c>
      <c r="AK20" s="46">
        <v>116</v>
      </c>
      <c r="AL20" s="46">
        <v>135</v>
      </c>
      <c r="AM20" s="46">
        <v>92</v>
      </c>
      <c r="AN20" s="46">
        <v>117</v>
      </c>
      <c r="AO20" s="46">
        <v>59</v>
      </c>
      <c r="AP20" s="46">
        <v>88</v>
      </c>
      <c r="AQ20" s="46">
        <v>64</v>
      </c>
      <c r="AR20" s="46">
        <v>30</v>
      </c>
      <c r="AS20" s="46">
        <v>24</v>
      </c>
      <c r="AT20" s="46">
        <v>53</v>
      </c>
      <c r="AU20" s="46">
        <v>54</v>
      </c>
      <c r="AV20" s="46">
        <v>37</v>
      </c>
      <c r="AW20" s="46">
        <v>36</v>
      </c>
      <c r="AX20" s="46">
        <v>35</v>
      </c>
      <c r="AY20" s="46">
        <v>35</v>
      </c>
      <c r="AZ20" s="46">
        <v>29</v>
      </c>
      <c r="BA20" s="46">
        <v>19</v>
      </c>
      <c r="BB20" s="46">
        <v>36</v>
      </c>
      <c r="BC20" s="46">
        <v>29</v>
      </c>
      <c r="BD20" s="46">
        <v>23</v>
      </c>
      <c r="BE20" s="46">
        <v>30</v>
      </c>
      <c r="BF20" s="46">
        <v>43</v>
      </c>
      <c r="BG20" s="46">
        <v>57</v>
      </c>
      <c r="BH20" s="46">
        <v>178</v>
      </c>
      <c r="BI20" s="46">
        <v>451</v>
      </c>
      <c r="BJ20" s="46">
        <v>738</v>
      </c>
      <c r="BK20" s="46">
        <v>679</v>
      </c>
      <c r="BL20" s="46">
        <v>614</v>
      </c>
      <c r="BM20" s="46">
        <v>817</v>
      </c>
      <c r="BN20" s="46">
        <f t="shared" si="0"/>
        <v>616</v>
      </c>
      <c r="BO20" s="46">
        <f t="shared" si="1"/>
        <v>608</v>
      </c>
      <c r="BP20" s="46">
        <f t="shared" si="2"/>
        <v>582</v>
      </c>
      <c r="BQ20" s="46">
        <f t="shared" si="3"/>
        <v>356</v>
      </c>
      <c r="BR20" s="46">
        <f t="shared" si="4"/>
        <v>171</v>
      </c>
      <c r="BS20" s="46">
        <f t="shared" si="5"/>
        <v>162</v>
      </c>
      <c r="BT20" s="46">
        <f t="shared" si="6"/>
        <v>119</v>
      </c>
      <c r="BU20" s="46">
        <f t="shared" si="7"/>
        <v>125</v>
      </c>
    </row>
    <row r="21" spans="2:73" ht="17.100000000000001" customHeight="1" thickBot="1" x14ac:dyDescent="0.25">
      <c r="B21" s="66" t="s">
        <v>58</v>
      </c>
      <c r="C21" s="46">
        <v>154</v>
      </c>
      <c r="D21" s="46">
        <v>152</v>
      </c>
      <c r="E21" s="46">
        <v>104</v>
      </c>
      <c r="F21" s="46">
        <v>174</v>
      </c>
      <c r="G21" s="46">
        <v>200</v>
      </c>
      <c r="H21" s="46">
        <v>237</v>
      </c>
      <c r="I21" s="46">
        <v>219</v>
      </c>
      <c r="J21" s="46">
        <v>329</v>
      </c>
      <c r="K21" s="46">
        <v>341</v>
      </c>
      <c r="L21" s="46">
        <v>320</v>
      </c>
      <c r="M21" s="46">
        <v>280</v>
      </c>
      <c r="N21" s="46">
        <v>314</v>
      </c>
      <c r="O21" s="46">
        <v>335</v>
      </c>
      <c r="P21" s="46">
        <v>338</v>
      </c>
      <c r="Q21" s="46">
        <v>245</v>
      </c>
      <c r="R21" s="46">
        <v>257</v>
      </c>
      <c r="S21" s="46">
        <v>312</v>
      </c>
      <c r="T21" s="46">
        <v>341</v>
      </c>
      <c r="U21" s="46">
        <v>232</v>
      </c>
      <c r="V21" s="46">
        <v>289</v>
      </c>
      <c r="W21" s="46">
        <v>322</v>
      </c>
      <c r="X21" s="46">
        <v>293</v>
      </c>
      <c r="Y21" s="46">
        <v>197</v>
      </c>
      <c r="Z21" s="46">
        <v>249</v>
      </c>
      <c r="AA21" s="46">
        <v>240</v>
      </c>
      <c r="AB21" s="46">
        <v>209</v>
      </c>
      <c r="AC21" s="46">
        <v>149</v>
      </c>
      <c r="AD21" s="46">
        <v>219</v>
      </c>
      <c r="AE21" s="46">
        <v>225</v>
      </c>
      <c r="AF21" s="46">
        <v>200</v>
      </c>
      <c r="AG21" s="46">
        <v>165</v>
      </c>
      <c r="AH21" s="46">
        <v>190</v>
      </c>
      <c r="AI21" s="46">
        <v>176</v>
      </c>
      <c r="AJ21" s="46">
        <v>197</v>
      </c>
      <c r="AK21" s="46">
        <v>145</v>
      </c>
      <c r="AL21" s="46">
        <v>193</v>
      </c>
      <c r="AM21" s="46">
        <v>202</v>
      </c>
      <c r="AN21" s="46">
        <v>226</v>
      </c>
      <c r="AO21" s="46">
        <v>111</v>
      </c>
      <c r="AP21" s="46">
        <v>212</v>
      </c>
      <c r="AQ21" s="46">
        <v>173</v>
      </c>
      <c r="AR21" s="46">
        <v>158</v>
      </c>
      <c r="AS21" s="46">
        <v>121</v>
      </c>
      <c r="AT21" s="46">
        <v>164</v>
      </c>
      <c r="AU21" s="46">
        <v>101</v>
      </c>
      <c r="AV21" s="46">
        <v>115</v>
      </c>
      <c r="AW21" s="46">
        <v>92</v>
      </c>
      <c r="AX21" s="46">
        <v>125</v>
      </c>
      <c r="AY21" s="46">
        <v>67</v>
      </c>
      <c r="AZ21" s="46">
        <v>45</v>
      </c>
      <c r="BA21" s="46">
        <v>53</v>
      </c>
      <c r="BB21" s="46">
        <v>72</v>
      </c>
      <c r="BC21" s="46">
        <v>107</v>
      </c>
      <c r="BD21" s="46">
        <v>69</v>
      </c>
      <c r="BE21" s="46">
        <v>72</v>
      </c>
      <c r="BF21" s="46">
        <v>263</v>
      </c>
      <c r="BG21" s="46">
        <v>144</v>
      </c>
      <c r="BH21" s="46">
        <v>584</v>
      </c>
      <c r="BI21" s="46">
        <v>985</v>
      </c>
      <c r="BJ21" s="46">
        <v>1255</v>
      </c>
      <c r="BK21" s="46">
        <v>1175</v>
      </c>
      <c r="BL21" s="46">
        <v>1174</v>
      </c>
      <c r="BM21" s="46">
        <v>1061</v>
      </c>
      <c r="BN21" s="46">
        <f t="shared" si="0"/>
        <v>817</v>
      </c>
      <c r="BO21" s="46">
        <f t="shared" si="1"/>
        <v>780</v>
      </c>
      <c r="BP21" s="46">
        <f t="shared" si="2"/>
        <v>711</v>
      </c>
      <c r="BQ21" s="46">
        <f t="shared" si="3"/>
        <v>751</v>
      </c>
      <c r="BR21" s="46">
        <f t="shared" si="4"/>
        <v>616</v>
      </c>
      <c r="BS21" s="46">
        <f t="shared" si="5"/>
        <v>433</v>
      </c>
      <c r="BT21" s="46">
        <f t="shared" si="6"/>
        <v>237</v>
      </c>
      <c r="BU21" s="46">
        <f t="shared" si="7"/>
        <v>511</v>
      </c>
    </row>
    <row r="22" spans="2:73" ht="17.100000000000001" customHeight="1" thickBot="1" x14ac:dyDescent="0.25">
      <c r="B22" s="66" t="s">
        <v>11</v>
      </c>
      <c r="C22" s="46">
        <v>42</v>
      </c>
      <c r="D22" s="46">
        <v>33</v>
      </c>
      <c r="E22" s="46">
        <v>27</v>
      </c>
      <c r="F22" s="46">
        <v>52</v>
      </c>
      <c r="G22" s="46">
        <v>52</v>
      </c>
      <c r="H22" s="46">
        <v>77</v>
      </c>
      <c r="I22" s="46">
        <v>106</v>
      </c>
      <c r="J22" s="46">
        <v>156</v>
      </c>
      <c r="K22" s="46">
        <v>191</v>
      </c>
      <c r="L22" s="46">
        <v>184</v>
      </c>
      <c r="M22" s="46">
        <v>130</v>
      </c>
      <c r="N22" s="46">
        <v>182</v>
      </c>
      <c r="O22" s="46">
        <v>231</v>
      </c>
      <c r="P22" s="46">
        <v>146</v>
      </c>
      <c r="Q22" s="46">
        <v>109</v>
      </c>
      <c r="R22" s="46">
        <v>129</v>
      </c>
      <c r="S22" s="46">
        <v>157</v>
      </c>
      <c r="T22" s="46">
        <v>129</v>
      </c>
      <c r="U22" s="46">
        <v>68</v>
      </c>
      <c r="V22" s="46">
        <v>134</v>
      </c>
      <c r="W22" s="46">
        <v>147</v>
      </c>
      <c r="X22" s="46">
        <v>126</v>
      </c>
      <c r="Y22" s="46">
        <v>148</v>
      </c>
      <c r="Z22" s="46">
        <v>145</v>
      </c>
      <c r="AA22" s="46">
        <v>146</v>
      </c>
      <c r="AB22" s="46">
        <v>126</v>
      </c>
      <c r="AC22" s="46">
        <v>65</v>
      </c>
      <c r="AD22" s="46">
        <v>134</v>
      </c>
      <c r="AE22" s="46">
        <v>118</v>
      </c>
      <c r="AF22" s="46">
        <v>125</v>
      </c>
      <c r="AG22" s="46">
        <v>59</v>
      </c>
      <c r="AH22" s="46">
        <v>93</v>
      </c>
      <c r="AI22" s="46">
        <v>101</v>
      </c>
      <c r="AJ22" s="46">
        <v>94</v>
      </c>
      <c r="AK22" s="46">
        <v>94</v>
      </c>
      <c r="AL22" s="46">
        <v>101</v>
      </c>
      <c r="AM22" s="46">
        <v>67</v>
      </c>
      <c r="AN22" s="46">
        <v>187</v>
      </c>
      <c r="AO22" s="46">
        <v>86</v>
      </c>
      <c r="AP22" s="46">
        <v>85</v>
      </c>
      <c r="AQ22" s="46">
        <v>58</v>
      </c>
      <c r="AR22" s="46">
        <v>35</v>
      </c>
      <c r="AS22" s="46">
        <v>39</v>
      </c>
      <c r="AT22" s="46">
        <v>59</v>
      </c>
      <c r="AU22" s="46">
        <v>62</v>
      </c>
      <c r="AV22" s="46">
        <v>49</v>
      </c>
      <c r="AW22" s="46">
        <v>56</v>
      </c>
      <c r="AX22" s="46">
        <v>37</v>
      </c>
      <c r="AY22" s="46">
        <v>34</v>
      </c>
      <c r="AZ22" s="46">
        <v>19</v>
      </c>
      <c r="BA22" s="46">
        <v>19</v>
      </c>
      <c r="BB22" s="46">
        <v>42</v>
      </c>
      <c r="BC22" s="46">
        <v>37</v>
      </c>
      <c r="BD22" s="46">
        <v>18</v>
      </c>
      <c r="BE22" s="46">
        <v>30</v>
      </c>
      <c r="BF22" s="46">
        <v>45</v>
      </c>
      <c r="BG22" s="46">
        <v>52</v>
      </c>
      <c r="BH22" s="46">
        <v>154</v>
      </c>
      <c r="BI22" s="46">
        <v>391</v>
      </c>
      <c r="BJ22" s="46">
        <v>687</v>
      </c>
      <c r="BK22" s="46">
        <v>615</v>
      </c>
      <c r="BL22" s="46">
        <v>488</v>
      </c>
      <c r="BM22" s="46">
        <v>566</v>
      </c>
      <c r="BN22" s="46">
        <f t="shared" si="0"/>
        <v>471</v>
      </c>
      <c r="BO22" s="46">
        <f t="shared" si="1"/>
        <v>395</v>
      </c>
      <c r="BP22" s="46">
        <f t="shared" si="2"/>
        <v>390</v>
      </c>
      <c r="BQ22" s="46">
        <f t="shared" si="3"/>
        <v>425</v>
      </c>
      <c r="BR22" s="46">
        <f t="shared" si="4"/>
        <v>191</v>
      </c>
      <c r="BS22" s="46">
        <f t="shared" si="5"/>
        <v>204</v>
      </c>
      <c r="BT22" s="46">
        <f t="shared" si="6"/>
        <v>114</v>
      </c>
      <c r="BU22" s="46">
        <f t="shared" si="7"/>
        <v>130</v>
      </c>
    </row>
    <row r="23" spans="2:73" ht="17.100000000000001" customHeight="1" thickBot="1" x14ac:dyDescent="0.25">
      <c r="B23" s="68" t="s">
        <v>25</v>
      </c>
      <c r="C23" s="69">
        <v>5688</v>
      </c>
      <c r="D23" s="69">
        <v>5935</v>
      </c>
      <c r="E23" s="69">
        <v>5484</v>
      </c>
      <c r="F23" s="69">
        <v>8836</v>
      </c>
      <c r="G23" s="69">
        <v>11050</v>
      </c>
      <c r="H23" s="69">
        <v>12938</v>
      </c>
      <c r="I23" s="69">
        <v>13487</v>
      </c>
      <c r="J23" s="69">
        <v>21211</v>
      </c>
      <c r="K23" s="69">
        <v>23433</v>
      </c>
      <c r="L23" s="69">
        <v>23704</v>
      </c>
      <c r="M23" s="69">
        <v>19241</v>
      </c>
      <c r="N23" s="69">
        <v>26941</v>
      </c>
      <c r="O23" s="69">
        <v>27597</v>
      </c>
      <c r="P23" s="69">
        <v>24533</v>
      </c>
      <c r="Q23" s="69">
        <v>19358</v>
      </c>
      <c r="R23" s="69">
        <v>22148</v>
      </c>
      <c r="S23" s="69">
        <v>21737</v>
      </c>
      <c r="T23" s="69">
        <v>20505</v>
      </c>
      <c r="U23" s="69">
        <v>14861</v>
      </c>
      <c r="V23" s="69">
        <v>20751</v>
      </c>
      <c r="W23" s="69">
        <v>24699</v>
      </c>
      <c r="X23" s="69">
        <v>23342</v>
      </c>
      <c r="Y23" s="69">
        <v>19238</v>
      </c>
      <c r="Z23" s="69">
        <f t="shared" ref="Z23:AE23" si="8">SUM(Z6:Z22)</f>
        <v>24343</v>
      </c>
      <c r="AA23" s="69">
        <f t="shared" si="8"/>
        <v>21272</v>
      </c>
      <c r="AB23" s="69">
        <f t="shared" si="8"/>
        <v>20323</v>
      </c>
      <c r="AC23" s="69">
        <f t="shared" si="8"/>
        <v>17009</v>
      </c>
      <c r="AD23" s="69">
        <f t="shared" si="8"/>
        <v>24084</v>
      </c>
      <c r="AE23" s="69">
        <f t="shared" si="8"/>
        <v>24226</v>
      </c>
      <c r="AF23" s="69">
        <f t="shared" ref="AF23:AK23" si="9">SUM(AF6:AF22)</f>
        <v>21178</v>
      </c>
      <c r="AG23" s="69">
        <f t="shared" si="9"/>
        <v>16767</v>
      </c>
      <c r="AH23" s="73">
        <f t="shared" si="9"/>
        <v>18614</v>
      </c>
      <c r="AI23" s="69">
        <f t="shared" si="9"/>
        <v>20201</v>
      </c>
      <c r="AJ23" s="69">
        <f t="shared" si="9"/>
        <v>17414</v>
      </c>
      <c r="AK23" s="69">
        <f t="shared" si="9"/>
        <v>14735</v>
      </c>
      <c r="AL23" s="73">
        <f t="shared" ref="AL23:AQ23" si="10">SUM(AL6:AL22)</f>
        <v>15815</v>
      </c>
      <c r="AM23" s="69">
        <f t="shared" si="10"/>
        <v>14205</v>
      </c>
      <c r="AN23" s="69">
        <f t="shared" si="10"/>
        <v>14385</v>
      </c>
      <c r="AO23" s="69">
        <f t="shared" si="10"/>
        <v>9094</v>
      </c>
      <c r="AP23" s="73">
        <f t="shared" si="10"/>
        <v>10726</v>
      </c>
      <c r="AQ23" s="69">
        <f t="shared" si="10"/>
        <v>10478</v>
      </c>
      <c r="AR23" s="69">
        <f t="shared" ref="AR23:AW23" si="11">SUM(AR6:AR22)</f>
        <v>7689</v>
      </c>
      <c r="AS23" s="69">
        <f t="shared" si="11"/>
        <v>5518</v>
      </c>
      <c r="AT23" s="73">
        <f t="shared" si="11"/>
        <v>6409</v>
      </c>
      <c r="AU23" s="69">
        <f t="shared" si="11"/>
        <v>6903</v>
      </c>
      <c r="AV23" s="69">
        <f t="shared" si="11"/>
        <v>7137</v>
      </c>
      <c r="AW23" s="69">
        <f t="shared" si="11"/>
        <v>6315</v>
      </c>
      <c r="AX23" s="73">
        <f t="shared" ref="AX23:BC23" si="12">SUM(AX6:AX22)</f>
        <v>7049</v>
      </c>
      <c r="AY23" s="69">
        <f t="shared" si="12"/>
        <v>5092</v>
      </c>
      <c r="AZ23" s="69">
        <f t="shared" si="12"/>
        <v>3857</v>
      </c>
      <c r="BA23" s="69">
        <f t="shared" si="12"/>
        <v>3470</v>
      </c>
      <c r="BB23" s="69">
        <f t="shared" si="12"/>
        <v>4992</v>
      </c>
      <c r="BC23" s="69">
        <f t="shared" si="12"/>
        <v>4658</v>
      </c>
      <c r="BD23" s="69">
        <f>SUM(BD6:BD22)</f>
        <v>3387</v>
      </c>
      <c r="BE23" s="69">
        <f>SUM(BE6:BE22)</f>
        <v>5299</v>
      </c>
      <c r="BF23" s="69">
        <f>SUM(BF6:BF22)</f>
        <v>7116</v>
      </c>
      <c r="BG23" s="69">
        <f>SUM(BG6:BG22)</f>
        <v>7280</v>
      </c>
      <c r="BH23" s="69">
        <v>25943</v>
      </c>
      <c r="BI23" s="69">
        <v>58686</v>
      </c>
      <c r="BJ23" s="69">
        <v>93319</v>
      </c>
      <c r="BK23" s="69">
        <v>93636</v>
      </c>
      <c r="BL23" s="69">
        <v>77854</v>
      </c>
      <c r="BM23" s="69">
        <v>91622</v>
      </c>
      <c r="BN23" s="69">
        <f>SUM(BN6:BN22)</f>
        <v>82688</v>
      </c>
      <c r="BO23" s="69">
        <f t="shared" si="1"/>
        <v>80785</v>
      </c>
      <c r="BP23" s="69">
        <f t="shared" si="2"/>
        <v>68165</v>
      </c>
      <c r="BQ23" s="69">
        <f t="shared" si="3"/>
        <v>48410</v>
      </c>
      <c r="BR23" s="69">
        <f t="shared" si="4"/>
        <v>30094</v>
      </c>
      <c r="BS23" s="69">
        <f t="shared" si="5"/>
        <v>27404</v>
      </c>
      <c r="BT23" s="69">
        <f t="shared" si="6"/>
        <v>17411</v>
      </c>
      <c r="BU23" s="69">
        <f t="shared" si="7"/>
        <v>20460</v>
      </c>
    </row>
    <row r="24" spans="2:73" ht="40.5" customHeight="1" x14ac:dyDescent="0.2">
      <c r="C24" s="25"/>
      <c r="G24" s="25"/>
    </row>
    <row r="25" spans="2:73" ht="39"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row>
    <row r="26" spans="2:73" ht="15" customHeight="1" x14ac:dyDescent="0.2"/>
    <row r="27" spans="2:73" ht="39" customHeight="1" x14ac:dyDescent="0.2">
      <c r="C27" s="45" t="s">
        <v>12</v>
      </c>
      <c r="D27" s="45" t="s">
        <v>13</v>
      </c>
      <c r="E27" s="45" t="s">
        <v>14</v>
      </c>
      <c r="F27" s="75" t="s">
        <v>31</v>
      </c>
      <c r="G27" s="45" t="s">
        <v>33</v>
      </c>
      <c r="H27" s="45" t="s">
        <v>35</v>
      </c>
      <c r="I27" s="45" t="s">
        <v>38</v>
      </c>
      <c r="J27" s="75" t="s">
        <v>42</v>
      </c>
      <c r="K27" s="45" t="s">
        <v>45</v>
      </c>
      <c r="L27" s="45" t="s">
        <v>52</v>
      </c>
      <c r="M27" s="45" t="s">
        <v>64</v>
      </c>
      <c r="N27" s="75" t="s">
        <v>66</v>
      </c>
      <c r="O27" s="45" t="s">
        <v>69</v>
      </c>
      <c r="P27" s="45" t="s">
        <v>71</v>
      </c>
      <c r="Q27" s="45" t="s">
        <v>74</v>
      </c>
      <c r="R27" s="75" t="s">
        <v>81</v>
      </c>
      <c r="S27" s="45" t="s">
        <v>85</v>
      </c>
      <c r="T27" s="45" t="s">
        <v>92</v>
      </c>
      <c r="U27" s="45" t="s">
        <v>98</v>
      </c>
      <c r="V27" s="75" t="s">
        <v>100</v>
      </c>
      <c r="W27" s="45" t="s">
        <v>106</v>
      </c>
      <c r="X27" s="45" t="s">
        <v>110</v>
      </c>
      <c r="Y27" s="45" t="s">
        <v>113</v>
      </c>
      <c r="Z27" s="75" t="s">
        <v>115</v>
      </c>
      <c r="AA27" s="45" t="s">
        <v>120</v>
      </c>
      <c r="AB27" s="45" t="s">
        <v>129</v>
      </c>
      <c r="AC27" s="45" t="s">
        <v>133</v>
      </c>
      <c r="AD27" s="75" t="s">
        <v>137</v>
      </c>
      <c r="AE27" s="45" t="s">
        <v>140</v>
      </c>
      <c r="AF27" s="45" t="s">
        <v>146</v>
      </c>
      <c r="AG27" s="45" t="s">
        <v>148</v>
      </c>
      <c r="AH27" s="75" t="s">
        <v>152</v>
      </c>
      <c r="AI27" s="45" t="s">
        <v>155</v>
      </c>
      <c r="AJ27" s="45" t="s">
        <v>158</v>
      </c>
      <c r="AK27" s="45" t="s">
        <v>161</v>
      </c>
      <c r="AL27" s="75" t="s">
        <v>163</v>
      </c>
      <c r="AM27" s="45" t="s">
        <v>168</v>
      </c>
      <c r="AN27" s="45" t="s">
        <v>170</v>
      </c>
      <c r="AO27" s="45" t="s">
        <v>173</v>
      </c>
      <c r="AP27" s="75" t="s">
        <v>175</v>
      </c>
      <c r="AQ27" s="45" t="s">
        <v>191</v>
      </c>
      <c r="AR27" s="45" t="s">
        <v>198</v>
      </c>
      <c r="AS27" s="45" t="s">
        <v>210</v>
      </c>
      <c r="AT27" s="75" t="s">
        <v>241</v>
      </c>
      <c r="AU27" s="45" t="s">
        <v>264</v>
      </c>
      <c r="AV27" s="45" t="s">
        <v>266</v>
      </c>
      <c r="AW27" s="45" t="s">
        <v>274</v>
      </c>
      <c r="AX27" s="75" t="s">
        <v>283</v>
      </c>
      <c r="AY27" s="45" t="s">
        <v>306</v>
      </c>
      <c r="AZ27" s="45" t="s">
        <v>313</v>
      </c>
      <c r="BA27" s="45" t="s">
        <v>315</v>
      </c>
      <c r="BB27" s="75" t="s">
        <v>323</v>
      </c>
      <c r="BC27" s="45" t="s">
        <v>339</v>
      </c>
      <c r="BD27" s="45" t="s">
        <v>127</v>
      </c>
      <c r="BE27" s="45" t="s">
        <v>41</v>
      </c>
      <c r="BF27" s="45" t="s">
        <v>67</v>
      </c>
      <c r="BG27" s="45" t="s">
        <v>82</v>
      </c>
      <c r="BH27" s="45" t="s">
        <v>101</v>
      </c>
      <c r="BI27" s="45" t="s">
        <v>116</v>
      </c>
      <c r="BJ27" s="45" t="s">
        <v>138</v>
      </c>
      <c r="BK27" s="45" t="s">
        <v>153</v>
      </c>
      <c r="BL27" s="45" t="s">
        <v>164</v>
      </c>
      <c r="BM27" s="45" t="s">
        <v>176</v>
      </c>
      <c r="BN27" s="45" t="s">
        <v>242</v>
      </c>
      <c r="BO27" s="45" t="s">
        <v>284</v>
      </c>
      <c r="BP27" s="45" t="s">
        <v>324</v>
      </c>
    </row>
    <row r="28" spans="2:73" ht="17.100000000000001" customHeight="1" thickBot="1" x14ac:dyDescent="0.25">
      <c r="B28" s="66" t="s">
        <v>59</v>
      </c>
      <c r="C28" s="42">
        <v>1.0904522613065326</v>
      </c>
      <c r="D28" s="42">
        <v>1.3812316715542523</v>
      </c>
      <c r="E28" s="42">
        <v>1.7758620689655173</v>
      </c>
      <c r="F28" s="42">
        <v>1.6429918290383407</v>
      </c>
      <c r="G28" s="42">
        <v>1.335576923076923</v>
      </c>
      <c r="H28" s="42">
        <v>0.91789819376026272</v>
      </c>
      <c r="I28" s="42">
        <v>0.278407014979905</v>
      </c>
      <c r="J28" s="42">
        <v>0.12841854934601665</v>
      </c>
      <c r="K28" s="42">
        <v>-4.5286125977768626E-2</v>
      </c>
      <c r="L28" s="42">
        <v>-5.286815068493151E-2</v>
      </c>
      <c r="M28" s="42">
        <v>0.21663332380680195</v>
      </c>
      <c r="N28" s="42">
        <v>-3.2033719704952585E-2</v>
      </c>
      <c r="O28" s="42">
        <v>1.4014661492022424E-2</v>
      </c>
      <c r="P28" s="42">
        <v>-2.8474576271186439E-2</v>
      </c>
      <c r="Q28" s="42">
        <v>-0.26286116983791402</v>
      </c>
      <c r="R28" s="42">
        <v>-9.1443500979751791E-2</v>
      </c>
      <c r="S28" s="42">
        <v>3.0618753986816925E-2</v>
      </c>
      <c r="T28" s="42">
        <v>7.4435915329146313E-2</v>
      </c>
      <c r="U28" s="42">
        <v>0.1602931803696622</v>
      </c>
      <c r="V28" s="42">
        <v>0.15192906781691828</v>
      </c>
      <c r="W28" s="42">
        <f t="shared" ref="W28:AF28" si="13">+(AA6-W6)/W6</f>
        <v>-1.2378791004745203E-2</v>
      </c>
      <c r="X28" s="42">
        <f t="shared" si="13"/>
        <v>1.4938298332972505E-2</v>
      </c>
      <c r="Y28" s="42">
        <f t="shared" si="13"/>
        <v>8.2944246086240042E-2</v>
      </c>
      <c r="Z28" s="42">
        <f t="shared" si="13"/>
        <v>1.9970875806116079E-2</v>
      </c>
      <c r="AA28" s="42">
        <f t="shared" si="13"/>
        <v>-4.0526425736369331E-2</v>
      </c>
      <c r="AB28" s="42">
        <f t="shared" si="13"/>
        <v>-9.556313993174062E-2</v>
      </c>
      <c r="AC28" s="42">
        <f t="shared" si="13"/>
        <v>-4.0578239918843517E-2</v>
      </c>
      <c r="AD28" s="42">
        <f t="shared" si="13"/>
        <v>-0.10768916989598205</v>
      </c>
      <c r="AE28" s="42">
        <f t="shared" si="13"/>
        <v>8.643588068800348E-2</v>
      </c>
      <c r="AF28" s="42">
        <f t="shared" si="13"/>
        <v>-4.2452830188679245E-3</v>
      </c>
      <c r="AG28" s="42">
        <f t="shared" ref="AG28:AS28" si="14">+(AK6-AG6)/AG6</f>
        <v>-8.0623843510441454E-2</v>
      </c>
      <c r="AH28" s="42">
        <f t="shared" si="14"/>
        <v>6.8571428571428575E-2</v>
      </c>
      <c r="AI28" s="42">
        <f t="shared" si="14"/>
        <v>-0.23326653306613226</v>
      </c>
      <c r="AJ28" s="42">
        <f t="shared" si="14"/>
        <v>-0.17314069161534817</v>
      </c>
      <c r="AK28" s="42">
        <f t="shared" si="14"/>
        <v>-0.37320299022426684</v>
      </c>
      <c r="AL28" s="42">
        <f t="shared" si="14"/>
        <v>-0.4419251336898396</v>
      </c>
      <c r="AM28" s="42">
        <f t="shared" si="14"/>
        <v>-0.35258755880815473</v>
      </c>
      <c r="AN28" s="42">
        <f t="shared" si="14"/>
        <v>-0.466055571469493</v>
      </c>
      <c r="AO28" s="42">
        <f t="shared" si="14"/>
        <v>-0.3903669724770642</v>
      </c>
      <c r="AP28" s="42">
        <f t="shared" si="14"/>
        <v>-0.48945956305097738</v>
      </c>
      <c r="AQ28" s="42">
        <f t="shared" si="14"/>
        <v>-0.50787242632216389</v>
      </c>
      <c r="AR28" s="42">
        <f t="shared" si="14"/>
        <v>-0.21298283261802575</v>
      </c>
      <c r="AS28" s="42">
        <f t="shared" si="14"/>
        <v>-0.16177577125658391</v>
      </c>
      <c r="AT28" s="42">
        <f t="shared" ref="AT28:BC45" si="15">+(AX6-AT6)/AT6</f>
        <v>-4.8798798798798795E-2</v>
      </c>
      <c r="AU28" s="42">
        <f t="shared" si="15"/>
        <v>-0.12633305988515175</v>
      </c>
      <c r="AV28" s="42">
        <f t="shared" si="15"/>
        <v>-0.49556918882072254</v>
      </c>
      <c r="AW28" s="42">
        <f t="shared" si="15"/>
        <v>-0.47935368043087973</v>
      </c>
      <c r="AX28" s="42">
        <f t="shared" si="15"/>
        <v>-0.2841357537490134</v>
      </c>
      <c r="AY28" s="42">
        <f t="shared" si="15"/>
        <v>-0.26384976525821596</v>
      </c>
      <c r="AZ28" s="42">
        <f t="shared" si="15"/>
        <v>-0.20540540540540542</v>
      </c>
      <c r="BA28" s="42">
        <f t="shared" si="15"/>
        <v>0.68965517241379315</v>
      </c>
      <c r="BB28" s="42">
        <f t="shared" si="15"/>
        <v>0.51819184123484008</v>
      </c>
      <c r="BC28" s="42">
        <f t="shared" si="15"/>
        <v>0.82525510204081631</v>
      </c>
      <c r="BD28" s="42">
        <v>1.4935799782372143</v>
      </c>
      <c r="BE28" s="42">
        <v>0.55123058125327284</v>
      </c>
      <c r="BF28" s="42">
        <v>7.8204118375154712E-3</v>
      </c>
      <c r="BG28" s="42">
        <v>-8.9320605147099871E-2</v>
      </c>
      <c r="BH28" s="42">
        <v>9.8142585667872248E-2</v>
      </c>
      <c r="BI28" s="42">
        <f t="shared" ref="BI28:BP43" si="16">+(BN6-BM6)/BM6</f>
        <v>2.2719660600647538E-2</v>
      </c>
      <c r="BJ28" s="42">
        <f t="shared" si="16"/>
        <v>-7.2594290704655853E-2</v>
      </c>
      <c r="BK28" s="42">
        <f t="shared" si="16"/>
        <v>2.2011653228179624E-2</v>
      </c>
      <c r="BL28" s="42">
        <f t="shared" si="16"/>
        <v>-0.30285056147422978</v>
      </c>
      <c r="BM28" s="42">
        <f t="shared" si="16"/>
        <v>-0.42160911944490337</v>
      </c>
      <c r="BN28" s="42">
        <f t="shared" si="16"/>
        <v>-0.2763496143958869</v>
      </c>
      <c r="BO28" s="42">
        <f t="shared" si="16"/>
        <v>-0.35030590092757058</v>
      </c>
      <c r="BP28" s="42">
        <f t="shared" si="16"/>
        <v>0.13274605103280682</v>
      </c>
    </row>
    <row r="29" spans="2:73" ht="17.100000000000001" customHeight="1" thickBot="1" x14ac:dyDescent="0.25">
      <c r="B29" s="66" t="s">
        <v>60</v>
      </c>
      <c r="C29" s="42">
        <v>1.3551401869158879</v>
      </c>
      <c r="D29" s="42">
        <v>1.1478260869565218</v>
      </c>
      <c r="E29" s="42">
        <v>1.2136752136752136</v>
      </c>
      <c r="F29" s="42">
        <v>1.4077669902912622</v>
      </c>
      <c r="G29" s="42">
        <v>1.5396825396825398</v>
      </c>
      <c r="H29" s="42">
        <v>1.4979757085020242</v>
      </c>
      <c r="I29" s="42">
        <v>0.9575289575289575</v>
      </c>
      <c r="J29" s="42">
        <v>0.43951612903225806</v>
      </c>
      <c r="K29" s="42">
        <v>-0.15468750000000001</v>
      </c>
      <c r="L29" s="42">
        <v>-9.2382495948136148E-2</v>
      </c>
      <c r="M29" s="42">
        <v>-0.11834319526627218</v>
      </c>
      <c r="N29" s="42">
        <v>-0.19047619047619047</v>
      </c>
      <c r="O29" s="42">
        <v>1.4787430683918669E-2</v>
      </c>
      <c r="P29" s="42">
        <v>-1.2500000000000001E-2</v>
      </c>
      <c r="Q29" s="42">
        <v>-4.9217002237136466E-2</v>
      </c>
      <c r="R29" s="42">
        <v>-0.18512110726643599</v>
      </c>
      <c r="S29" s="42">
        <v>2.0036429872495445E-2</v>
      </c>
      <c r="T29" s="42">
        <v>3.616636528028933E-3</v>
      </c>
      <c r="U29" s="42">
        <v>7.058823529411765E-3</v>
      </c>
      <c r="V29" s="42">
        <v>7.4309978768577492E-2</v>
      </c>
      <c r="W29" s="42">
        <f t="shared" ref="W29:W45" si="17">+(AA7-W7)/W7</f>
        <v>-0.14464285714285716</v>
      </c>
      <c r="X29" s="42">
        <f t="shared" ref="X29:X45" si="18">+(AB7-X7)/X7</f>
        <v>-0.25405405405405407</v>
      </c>
      <c r="Y29" s="42">
        <f t="shared" ref="Y29:Y45" si="19">+(AC7-Y7)/Y7</f>
        <v>-0.30607476635514019</v>
      </c>
      <c r="Z29" s="42">
        <f t="shared" ref="Z29:Z45" si="20">+(AD7-Z7)/Z7</f>
        <v>-0.10869565217391304</v>
      </c>
      <c r="AA29" s="42">
        <f t="shared" ref="AA29:AA45" si="21">+(AE7-AA7)/AA7</f>
        <v>-2.9227557411273485E-2</v>
      </c>
      <c r="AB29" s="42">
        <f t="shared" ref="AB29:AC45" si="22">+(AF7-AB7)/AB7</f>
        <v>2.4154589371980676E-2</v>
      </c>
      <c r="AC29" s="42">
        <f t="shared" ref="AC29:AC43" si="23">+(AG7-AC7)/AC7</f>
        <v>0.31313131313131315</v>
      </c>
      <c r="AD29" s="42">
        <f t="shared" ref="AD29:AD45" si="24">+(AH7-AD7)/AD7</f>
        <v>-5.9866962305986697E-2</v>
      </c>
      <c r="AE29" s="42">
        <f t="shared" ref="AE29:AE43" si="25">+(AI7-AE7)/AE7</f>
        <v>-0.20430107526881722</v>
      </c>
      <c r="AF29" s="42">
        <f t="shared" ref="AF29:AF45" si="26">+(AJ7-AF7)/AF7</f>
        <v>1.179245283018868E-2</v>
      </c>
      <c r="AG29" s="42">
        <f t="shared" ref="AG29:AG43" si="27">+(AK7-AG7)/AG7</f>
        <v>-0.1641025641025641</v>
      </c>
      <c r="AH29" s="42">
        <f t="shared" ref="AH29:AH45" si="28">+(AL7-AH7)/AH7</f>
        <v>-0.28537735849056606</v>
      </c>
      <c r="AI29" s="42">
        <f t="shared" ref="AI29:AI45" si="29">+(AM7-AI7)/AI7</f>
        <v>-9.45945945945946E-2</v>
      </c>
      <c r="AJ29" s="42">
        <f t="shared" ref="AJ29:AJ45" si="30">+(AN7-AJ7)/AJ7</f>
        <v>-0.11421911421911422</v>
      </c>
      <c r="AK29" s="42">
        <f t="shared" ref="AK29:AK45" si="31">+(AO7-AK7)/AK7</f>
        <v>-0.32515337423312884</v>
      </c>
      <c r="AL29" s="42">
        <f t="shared" ref="AL29:AL45" si="32">+(AP7-AL7)/AL7</f>
        <v>-6.6006600660066E-2</v>
      </c>
      <c r="AM29" s="42">
        <f t="shared" ref="AM29:AM43" si="33">+(AQ7-AM7)/AM7</f>
        <v>-0.2507462686567164</v>
      </c>
      <c r="AN29" s="42">
        <f t="shared" ref="AN29:AN45" si="34">+(AR7-AN7)/AN7</f>
        <v>-0.63684210526315788</v>
      </c>
      <c r="AO29" s="42">
        <f t="shared" ref="AO29:AO43" si="35">+(AS7-AO7)/AO7</f>
        <v>-0.55909090909090908</v>
      </c>
      <c r="AP29" s="42">
        <f t="shared" ref="AP29:AP45" si="36">+(AT7-AP7)/AP7</f>
        <v>-0.57597173144876324</v>
      </c>
      <c r="AQ29" s="42">
        <f t="shared" ref="AQ29:AQ43" si="37">+(AU7-AQ7)/AQ7</f>
        <v>-0.41832669322709165</v>
      </c>
      <c r="AR29" s="42">
        <f t="shared" ref="AR29:AS45" si="38">+(AV7-AR7)/AR7</f>
        <v>-0.12318840579710146</v>
      </c>
      <c r="AS29" s="42">
        <f t="shared" ref="AS29:AS43" si="39">+(AW7-AS7)/AS7</f>
        <v>0.20618556701030927</v>
      </c>
      <c r="AT29" s="42">
        <f t="shared" si="15"/>
        <v>0.17499999999999999</v>
      </c>
      <c r="AU29" s="42">
        <f t="shared" si="15"/>
        <v>-0.23972602739726026</v>
      </c>
      <c r="AV29" s="42">
        <f t="shared" si="15"/>
        <v>-0.13223140495867769</v>
      </c>
      <c r="AW29" s="42">
        <f t="shared" si="15"/>
        <v>-0.29914529914529914</v>
      </c>
      <c r="AX29" s="42">
        <f t="shared" si="15"/>
        <v>-0.23404255319148937</v>
      </c>
      <c r="AY29" s="42">
        <f t="shared" si="15"/>
        <v>0.14414414414414414</v>
      </c>
      <c r="AZ29" s="42">
        <f t="shared" si="15"/>
        <v>-0.21904761904761905</v>
      </c>
      <c r="BA29" s="42">
        <f t="shared" si="15"/>
        <v>9.7560975609756101E-2</v>
      </c>
      <c r="BB29" s="42">
        <f t="shared" si="15"/>
        <v>0.24074074074074073</v>
      </c>
      <c r="BC29" s="42">
        <f t="shared" si="15"/>
        <v>0.33858267716535434</v>
      </c>
      <c r="BD29" s="42">
        <v>1.3009174311926606</v>
      </c>
      <c r="BE29" s="42">
        <v>0.97607655502392343</v>
      </c>
      <c r="BF29" s="42">
        <v>-0.14205004035512511</v>
      </c>
      <c r="BG29" s="42">
        <v>-6.0206961429915336E-2</v>
      </c>
      <c r="BH29" s="42">
        <v>2.5525525525525526E-2</v>
      </c>
      <c r="BI29" s="42">
        <f t="shared" ref="BI29:BI45" si="40">+(BN7-BM7)/BM7</f>
        <v>-0.19912152269399708</v>
      </c>
      <c r="BJ29" s="42">
        <f t="shared" ref="BJ29:BJ45" si="41">+(BO7-BN7)/BN7</f>
        <v>3.7781840341255334E-2</v>
      </c>
      <c r="BK29" s="42">
        <f t="shared" ref="BK29:BK45" si="42">+(BP7-BO7)/BO7</f>
        <v>-0.16147974163241338</v>
      </c>
      <c r="BL29" s="42">
        <f t="shared" ref="BL29:BL45" si="43">+(BQ7-BP7)/BP7</f>
        <v>-0.14705882352941177</v>
      </c>
      <c r="BM29" s="42">
        <f t="shared" ref="BM29:BM45" si="44">+(BR7-BQ7)/BQ7</f>
        <v>-0.50246305418719217</v>
      </c>
      <c r="BN29" s="42">
        <f t="shared" ref="BN29:BP45" si="45">+(BS7-BR7)/BR7</f>
        <v>-0.13366336633663367</v>
      </c>
      <c r="BO29" s="42">
        <f t="shared" si="16"/>
        <v>-0.22666666666666666</v>
      </c>
      <c r="BP29" s="42">
        <f t="shared" si="16"/>
        <v>6.6502463054187194E-2</v>
      </c>
    </row>
    <row r="30" spans="2:73" ht="17.100000000000001" customHeight="1" thickBot="1" x14ac:dyDescent="0.25">
      <c r="B30" s="66" t="s">
        <v>296</v>
      </c>
      <c r="C30" s="42">
        <v>0.33673469387755101</v>
      </c>
      <c r="D30" s="42">
        <v>0.37857142857142856</v>
      </c>
      <c r="E30" s="42">
        <v>0.24444444444444444</v>
      </c>
      <c r="F30" s="42">
        <v>0.52601156069364163</v>
      </c>
      <c r="G30" s="42">
        <v>0.98473282442748089</v>
      </c>
      <c r="H30" s="42">
        <v>0.26943005181347152</v>
      </c>
      <c r="I30" s="42">
        <v>0.25595238095238093</v>
      </c>
      <c r="J30" s="42">
        <v>8.7121212121212127E-2</v>
      </c>
      <c r="K30" s="42">
        <v>-6.5384615384615388E-2</v>
      </c>
      <c r="L30" s="42">
        <v>-0.20816326530612245</v>
      </c>
      <c r="M30" s="42">
        <v>-0.1895734597156398</v>
      </c>
      <c r="N30" s="42">
        <v>-0.10801393728222997</v>
      </c>
      <c r="O30" s="42">
        <v>-0.11934156378600823</v>
      </c>
      <c r="P30" s="42">
        <v>0.20103092783505155</v>
      </c>
      <c r="Q30" s="42">
        <v>-0.22807017543859648</v>
      </c>
      <c r="R30" s="42">
        <v>-0.26171875</v>
      </c>
      <c r="S30" s="42">
        <v>5.1401869158878503E-2</v>
      </c>
      <c r="T30" s="42">
        <v>-9.8712446351931327E-2</v>
      </c>
      <c r="U30" s="42">
        <v>0.44696969696969696</v>
      </c>
      <c r="V30" s="42">
        <v>0.31746031746031744</v>
      </c>
      <c r="W30" s="42">
        <f t="shared" si="17"/>
        <v>0.46666666666666667</v>
      </c>
      <c r="X30" s="42">
        <f t="shared" si="18"/>
        <v>5.2380952380952382E-2</v>
      </c>
      <c r="Y30" s="42">
        <f t="shared" si="19"/>
        <v>-0.16753926701570682</v>
      </c>
      <c r="Z30" s="42">
        <f t="shared" si="20"/>
        <v>4.8192771084337352E-2</v>
      </c>
      <c r="AA30" s="42">
        <f t="shared" si="21"/>
        <v>-3.0303030303030304E-2</v>
      </c>
      <c r="AB30" s="42">
        <f t="shared" si="22"/>
        <v>-9.0497737556561094E-3</v>
      </c>
      <c r="AC30" s="42">
        <f t="shared" si="23"/>
        <v>0.16981132075471697</v>
      </c>
      <c r="AD30" s="42">
        <f t="shared" si="24"/>
        <v>-0.21455938697318008</v>
      </c>
      <c r="AE30" s="42">
        <f t="shared" si="25"/>
        <v>-0.234375</v>
      </c>
      <c r="AF30" s="42">
        <f t="shared" si="26"/>
        <v>4.5662100456621002E-2</v>
      </c>
      <c r="AG30" s="42">
        <f t="shared" si="27"/>
        <v>0.17204301075268819</v>
      </c>
      <c r="AH30" s="42">
        <f t="shared" si="28"/>
        <v>8.7804878048780483E-2</v>
      </c>
      <c r="AI30" s="42">
        <f t="shared" si="29"/>
        <v>-5.3061224489795916E-2</v>
      </c>
      <c r="AJ30" s="42">
        <f t="shared" si="30"/>
        <v>2.6200873362445413E-2</v>
      </c>
      <c r="AK30" s="42">
        <f t="shared" si="31"/>
        <v>-0.40825688073394495</v>
      </c>
      <c r="AL30" s="42">
        <f t="shared" si="32"/>
        <v>-0.26008968609865468</v>
      </c>
      <c r="AM30" s="42">
        <f t="shared" si="33"/>
        <v>-0.2413793103448276</v>
      </c>
      <c r="AN30" s="42">
        <f t="shared" si="34"/>
        <v>-0.52765957446808509</v>
      </c>
      <c r="AO30" s="42">
        <f t="shared" si="35"/>
        <v>-0.2558139534883721</v>
      </c>
      <c r="AP30" s="42">
        <f t="shared" si="36"/>
        <v>-0.15757575757575756</v>
      </c>
      <c r="AQ30" s="42">
        <f t="shared" si="37"/>
        <v>1.1363636363636364E-2</v>
      </c>
      <c r="AR30" s="42">
        <f t="shared" si="38"/>
        <v>0.47747747747747749</v>
      </c>
      <c r="AS30" s="42">
        <f t="shared" si="39"/>
        <v>0.16666666666666666</v>
      </c>
      <c r="AT30" s="42">
        <f t="shared" si="15"/>
        <v>6.4748201438848921E-2</v>
      </c>
      <c r="AU30" s="42">
        <f t="shared" si="15"/>
        <v>-0.5280898876404494</v>
      </c>
      <c r="AV30" s="42">
        <f t="shared" si="15"/>
        <v>-0.54268292682926833</v>
      </c>
      <c r="AW30" s="42">
        <f t="shared" si="15"/>
        <v>-0.375</v>
      </c>
      <c r="AX30" s="42">
        <f t="shared" si="15"/>
        <v>-0.14864864864864866</v>
      </c>
      <c r="AY30" s="42">
        <f t="shared" si="15"/>
        <v>0.10714285714285714</v>
      </c>
      <c r="AZ30" s="42">
        <f t="shared" si="15"/>
        <v>-0.17333333333333334</v>
      </c>
      <c r="BA30" s="42">
        <f t="shared" si="15"/>
        <v>0.38571428571428573</v>
      </c>
      <c r="BB30" s="42">
        <f t="shared" si="15"/>
        <v>-0.22222222222222221</v>
      </c>
      <c r="BC30" s="42">
        <f t="shared" si="15"/>
        <v>0.21505376344086022</v>
      </c>
      <c r="BD30" s="42">
        <v>0.38461538461538464</v>
      </c>
      <c r="BE30" s="42">
        <v>0.32671957671957674</v>
      </c>
      <c r="BF30" s="42">
        <v>-0.13858424725822532</v>
      </c>
      <c r="BG30" s="42">
        <v>-0.1111111111111111</v>
      </c>
      <c r="BH30" s="42">
        <v>0.13932291666666666</v>
      </c>
      <c r="BI30" s="42">
        <f t="shared" si="40"/>
        <v>0.10971428571428571</v>
      </c>
      <c r="BJ30" s="42">
        <f t="shared" si="41"/>
        <v>-4.2224510813594233E-2</v>
      </c>
      <c r="BK30" s="42">
        <f t="shared" si="42"/>
        <v>-1.6129032258064516E-2</v>
      </c>
      <c r="BL30" s="42">
        <f t="shared" si="43"/>
        <v>-0.16830601092896175</v>
      </c>
      <c r="BM30" s="42">
        <f t="shared" si="44"/>
        <v>-0.31406044678055189</v>
      </c>
      <c r="BN30" s="42">
        <f t="shared" si="45"/>
        <v>0.1532567049808429</v>
      </c>
      <c r="BO30" s="42">
        <f t="shared" si="16"/>
        <v>-0.41029900332225916</v>
      </c>
      <c r="BP30" s="42">
        <f t="shared" si="16"/>
        <v>-1.4084507042253521E-2</v>
      </c>
    </row>
    <row r="31" spans="2:73" ht="17.100000000000001" customHeight="1" thickBot="1" x14ac:dyDescent="0.25">
      <c r="B31" s="66" t="s">
        <v>54</v>
      </c>
      <c r="C31" s="42">
        <v>0.67901234567901236</v>
      </c>
      <c r="D31" s="42">
        <v>1.1935483870967742</v>
      </c>
      <c r="E31" s="42">
        <v>1.8304093567251463</v>
      </c>
      <c r="F31" s="42">
        <v>1.892156862745098</v>
      </c>
      <c r="G31" s="42">
        <v>1.8308823529411764</v>
      </c>
      <c r="H31" s="42">
        <v>0.8529411764705882</v>
      </c>
      <c r="I31" s="42">
        <v>1.0330578512396695E-2</v>
      </c>
      <c r="J31" s="42">
        <v>0.12203389830508475</v>
      </c>
      <c r="K31" s="42">
        <v>-0.18961038961038962</v>
      </c>
      <c r="L31" s="42">
        <v>-0.13492063492063491</v>
      </c>
      <c r="M31" s="42">
        <v>-6.1349693251533742E-2</v>
      </c>
      <c r="N31" s="42">
        <v>-0.1419939577039275</v>
      </c>
      <c r="O31" s="42">
        <v>-0.16346153846153846</v>
      </c>
      <c r="P31" s="42">
        <v>-9.480122324159021E-2</v>
      </c>
      <c r="Q31" s="42">
        <v>-0.13725490196078433</v>
      </c>
      <c r="R31" s="42">
        <v>9.6830985915492954E-2</v>
      </c>
      <c r="S31" s="42">
        <v>0.3065134099616858</v>
      </c>
      <c r="T31" s="42">
        <v>5.4054054054054057E-2</v>
      </c>
      <c r="U31" s="42">
        <v>0.59848484848484851</v>
      </c>
      <c r="V31" s="42">
        <v>0.2102728731942215</v>
      </c>
      <c r="W31" s="42">
        <f t="shared" si="17"/>
        <v>-0.17008797653958943</v>
      </c>
      <c r="X31" s="42">
        <f t="shared" si="18"/>
        <v>-0.1858974358974359</v>
      </c>
      <c r="Y31" s="42">
        <f t="shared" si="19"/>
        <v>-0.46129541864139023</v>
      </c>
      <c r="Z31" s="42">
        <f t="shared" si="20"/>
        <v>-0.34615384615384615</v>
      </c>
      <c r="AA31" s="42">
        <f t="shared" si="21"/>
        <v>0.10070671378091872</v>
      </c>
      <c r="AB31" s="42">
        <f t="shared" si="22"/>
        <v>-7.0866141732283464E-2</v>
      </c>
      <c r="AC31" s="42">
        <f t="shared" si="23"/>
        <v>0.45161290322580644</v>
      </c>
      <c r="AD31" s="42">
        <f t="shared" si="24"/>
        <v>-0.21501014198782961</v>
      </c>
      <c r="AE31" s="42">
        <f t="shared" si="25"/>
        <v>-1.7656500802568219E-2</v>
      </c>
      <c r="AF31" s="42">
        <f t="shared" si="26"/>
        <v>1.6949152542372881E-2</v>
      </c>
      <c r="AG31" s="42">
        <f t="shared" si="27"/>
        <v>-0.16565656565656567</v>
      </c>
      <c r="AH31" s="42">
        <f t="shared" si="28"/>
        <v>-0.10594315245478036</v>
      </c>
      <c r="AI31" s="42">
        <f t="shared" si="29"/>
        <v>-0.47385620915032678</v>
      </c>
      <c r="AJ31" s="42">
        <f t="shared" si="30"/>
        <v>-0.12291666666666666</v>
      </c>
      <c r="AK31" s="42">
        <f t="shared" si="31"/>
        <v>-0.42130750605326878</v>
      </c>
      <c r="AL31" s="42">
        <f t="shared" si="32"/>
        <v>-0.19942196531791909</v>
      </c>
      <c r="AM31" s="42">
        <f t="shared" si="33"/>
        <v>-0.22049689440993789</v>
      </c>
      <c r="AN31" s="42">
        <f t="shared" si="34"/>
        <v>-0.45843230403800472</v>
      </c>
      <c r="AO31" s="42">
        <f t="shared" si="35"/>
        <v>-0.33891213389121339</v>
      </c>
      <c r="AP31" s="42">
        <f t="shared" si="36"/>
        <v>-0.46931407942238268</v>
      </c>
      <c r="AQ31" s="42">
        <f t="shared" si="37"/>
        <v>-0.57370517928286857</v>
      </c>
      <c r="AR31" s="42">
        <f t="shared" si="38"/>
        <v>-0.4517543859649123</v>
      </c>
      <c r="AS31" s="42">
        <f t="shared" si="39"/>
        <v>-0.310126582278481</v>
      </c>
      <c r="AT31" s="42">
        <f t="shared" si="15"/>
        <v>-0.20408163265306123</v>
      </c>
      <c r="AU31" s="42">
        <f t="shared" si="15"/>
        <v>0.12149532710280374</v>
      </c>
      <c r="AV31" s="42">
        <f t="shared" si="15"/>
        <v>-0.35199999999999998</v>
      </c>
      <c r="AW31" s="42">
        <f t="shared" si="15"/>
        <v>-9.1743119266055051E-2</v>
      </c>
      <c r="AX31" s="42">
        <f t="shared" si="15"/>
        <v>-0.22222222222222221</v>
      </c>
      <c r="AY31" s="42">
        <f t="shared" si="15"/>
        <v>-0.42499999999999999</v>
      </c>
      <c r="AZ31" s="42">
        <f t="shared" si="15"/>
        <v>-0.20987654320987653</v>
      </c>
      <c r="BA31" s="42">
        <f t="shared" si="15"/>
        <v>-5.0505050505050504E-2</v>
      </c>
      <c r="BB31" s="42">
        <f t="shared" si="15"/>
        <v>0.13186813186813187</v>
      </c>
      <c r="BC31" s="42">
        <f t="shared" si="15"/>
        <v>0.55072463768115942</v>
      </c>
      <c r="BD31" s="42">
        <v>1.4260027662517289</v>
      </c>
      <c r="BE31" s="42">
        <v>0.52622576966932721</v>
      </c>
      <c r="BF31" s="42">
        <v>-0.13896152409413523</v>
      </c>
      <c r="BG31" s="42">
        <v>-7.4620390455531455E-2</v>
      </c>
      <c r="BH31" s="42">
        <v>0.26254102203469293</v>
      </c>
      <c r="BI31" s="42">
        <f t="shared" si="40"/>
        <v>-0.2914964723356851</v>
      </c>
      <c r="BJ31" s="42">
        <f t="shared" si="41"/>
        <v>3.6163522012578615E-2</v>
      </c>
      <c r="BK31" s="42">
        <f t="shared" si="42"/>
        <v>-6.3732928679817905E-2</v>
      </c>
      <c r="BL31" s="42">
        <f t="shared" si="43"/>
        <v>-0.31982712047541867</v>
      </c>
      <c r="BM31" s="42">
        <f t="shared" si="44"/>
        <v>-0.37728355837966643</v>
      </c>
      <c r="BN31" s="42">
        <f t="shared" si="45"/>
        <v>-0.41581632653061223</v>
      </c>
      <c r="BO31" s="42">
        <f t="shared" si="16"/>
        <v>-0.14628820960698691</v>
      </c>
      <c r="BP31" s="42">
        <f t="shared" si="16"/>
        <v>-0.15601023017902813</v>
      </c>
    </row>
    <row r="32" spans="2:73" ht="17.100000000000001" customHeight="1" thickBot="1" x14ac:dyDescent="0.25">
      <c r="B32" s="66" t="s">
        <v>8</v>
      </c>
      <c r="C32" s="42">
        <v>1.3460207612456747</v>
      </c>
      <c r="D32" s="42">
        <v>1.289655172413793</v>
      </c>
      <c r="E32" s="42">
        <v>1.0509915014164306</v>
      </c>
      <c r="F32" s="42">
        <v>1.2817460317460319</v>
      </c>
      <c r="G32" s="42">
        <v>1.1047197640117994</v>
      </c>
      <c r="H32" s="42">
        <v>1.2439759036144578</v>
      </c>
      <c r="I32" s="42">
        <v>0.66850828729281764</v>
      </c>
      <c r="J32" s="42">
        <v>0.24</v>
      </c>
      <c r="K32" s="42">
        <v>-9.3903293622985287E-2</v>
      </c>
      <c r="L32" s="42">
        <v>-0.11812080536912752</v>
      </c>
      <c r="M32" s="42">
        <v>-0.1630794701986755</v>
      </c>
      <c r="N32" s="42">
        <v>-0.15778401122019636</v>
      </c>
      <c r="O32" s="42">
        <v>3.0935808197989174E-3</v>
      </c>
      <c r="P32" s="42">
        <v>-0.18188736681887366</v>
      </c>
      <c r="Q32" s="42">
        <v>-0.28783382789317508</v>
      </c>
      <c r="R32" s="42">
        <v>-0.15403830141548711</v>
      </c>
      <c r="S32" s="42">
        <v>-0.18041634541249035</v>
      </c>
      <c r="T32" s="42">
        <v>0.13209302325581396</v>
      </c>
      <c r="U32" s="42">
        <v>0.26250000000000001</v>
      </c>
      <c r="V32" s="42">
        <v>4.625984251968504E-2</v>
      </c>
      <c r="W32" s="42">
        <f t="shared" si="17"/>
        <v>-0.11288805268109126</v>
      </c>
      <c r="X32" s="42">
        <f t="shared" si="18"/>
        <v>-0.23171733771569433</v>
      </c>
      <c r="Y32" s="42">
        <f t="shared" si="19"/>
        <v>-7.0407040704070403E-2</v>
      </c>
      <c r="Z32" s="42">
        <f t="shared" si="20"/>
        <v>-0.1251175917215428</v>
      </c>
      <c r="AA32" s="42">
        <f t="shared" si="21"/>
        <v>0.26829268292682928</v>
      </c>
      <c r="AB32" s="42">
        <f t="shared" si="22"/>
        <v>0.10588235294117647</v>
      </c>
      <c r="AC32" s="42">
        <f t="shared" si="23"/>
        <v>2.6035502958579881E-2</v>
      </c>
      <c r="AD32" s="42">
        <f t="shared" si="24"/>
        <v>-0.25913978494623657</v>
      </c>
      <c r="AE32" s="42">
        <f t="shared" si="25"/>
        <v>-0.31438127090301005</v>
      </c>
      <c r="AF32" s="42">
        <f t="shared" si="26"/>
        <v>-0.24468085106382978</v>
      </c>
      <c r="AG32" s="42">
        <f t="shared" si="27"/>
        <v>-0.22145328719723184</v>
      </c>
      <c r="AH32" s="42">
        <f t="shared" si="28"/>
        <v>-2.9027576197387518E-3</v>
      </c>
      <c r="AI32" s="42">
        <f t="shared" si="29"/>
        <v>-0.32073170731707318</v>
      </c>
      <c r="AJ32" s="42">
        <f t="shared" si="30"/>
        <v>-0.27016645326504479</v>
      </c>
      <c r="AK32" s="42">
        <f t="shared" si="31"/>
        <v>-0.39703703703703702</v>
      </c>
      <c r="AL32" s="42">
        <f t="shared" si="32"/>
        <v>-0.2590975254730713</v>
      </c>
      <c r="AM32" s="42">
        <f t="shared" si="33"/>
        <v>-0.25493716337522443</v>
      </c>
      <c r="AN32" s="42">
        <f t="shared" si="34"/>
        <v>-0.39298245614035088</v>
      </c>
      <c r="AO32" s="42">
        <f t="shared" si="35"/>
        <v>-0.38083538083538082</v>
      </c>
      <c r="AP32" s="42">
        <f t="shared" si="36"/>
        <v>-0.5245579567779961</v>
      </c>
      <c r="AQ32" s="42">
        <f t="shared" si="37"/>
        <v>-0.38554216867469882</v>
      </c>
      <c r="AR32" s="42">
        <f t="shared" si="38"/>
        <v>-0.39017341040462428</v>
      </c>
      <c r="AS32" s="42">
        <f t="shared" si="39"/>
        <v>-0.26190476190476192</v>
      </c>
      <c r="AT32" s="42">
        <f t="shared" si="15"/>
        <v>-6.1983471074380167E-2</v>
      </c>
      <c r="AU32" s="42">
        <f t="shared" si="15"/>
        <v>-0.30980392156862746</v>
      </c>
      <c r="AV32" s="42">
        <f t="shared" si="15"/>
        <v>-0.40284360189573459</v>
      </c>
      <c r="AW32" s="42">
        <f t="shared" si="15"/>
        <v>-0.42473118279569894</v>
      </c>
      <c r="AX32" s="42">
        <f t="shared" si="15"/>
        <v>-0.33480176211453744</v>
      </c>
      <c r="AY32" s="42">
        <f t="shared" si="15"/>
        <v>-0.23295454545454544</v>
      </c>
      <c r="AZ32" s="42">
        <f t="shared" si="15"/>
        <v>-1.5873015873015872E-2</v>
      </c>
      <c r="BA32" s="42">
        <f t="shared" si="15"/>
        <v>1.0093457943925233</v>
      </c>
      <c r="BB32" s="42">
        <f t="shared" si="15"/>
        <v>0.76158940397350994</v>
      </c>
      <c r="BC32" s="42">
        <f t="shared" si="15"/>
        <v>0.73333333333333328</v>
      </c>
      <c r="BD32" s="42">
        <v>1.2395543175487465</v>
      </c>
      <c r="BE32" s="42">
        <v>0.72605721393034828</v>
      </c>
      <c r="BF32" s="42">
        <v>-0.13186813186813187</v>
      </c>
      <c r="BG32" s="42">
        <v>-0.14754098360655737</v>
      </c>
      <c r="BH32" s="42">
        <v>3.5053554040895815E-2</v>
      </c>
      <c r="BI32" s="42">
        <f t="shared" si="40"/>
        <v>-0.14087488240827845</v>
      </c>
      <c r="BJ32" s="42">
        <f t="shared" si="41"/>
        <v>3.6408431426225019E-2</v>
      </c>
      <c r="BK32" s="42">
        <f t="shared" si="42"/>
        <v>-0.21737982039091389</v>
      </c>
      <c r="BL32" s="42">
        <f t="shared" si="43"/>
        <v>-0.31049611879851502</v>
      </c>
      <c r="BM32" s="42">
        <f t="shared" si="44"/>
        <v>-0.38570729319628</v>
      </c>
      <c r="BN32" s="42">
        <f t="shared" si="45"/>
        <v>-0.29960159362549799</v>
      </c>
      <c r="BO32" s="42">
        <f t="shared" si="16"/>
        <v>-0.36291240045506257</v>
      </c>
      <c r="BP32" s="42">
        <f t="shared" si="16"/>
        <v>0.32142857142857145</v>
      </c>
    </row>
    <row r="33" spans="2:68" ht="17.100000000000001" customHeight="1" thickBot="1" x14ac:dyDescent="0.25">
      <c r="B33" s="66" t="s">
        <v>9</v>
      </c>
      <c r="C33" s="42">
        <v>0.25862068965517243</v>
      </c>
      <c r="D33" s="42">
        <v>0.7846153846153846</v>
      </c>
      <c r="E33" s="42">
        <v>1.6545454545454545</v>
      </c>
      <c r="F33" s="42">
        <v>1.3298969072164948</v>
      </c>
      <c r="G33" s="42">
        <v>1.7123287671232876</v>
      </c>
      <c r="H33" s="42">
        <v>0.69827586206896552</v>
      </c>
      <c r="I33" s="42">
        <v>3.4246575342465752E-2</v>
      </c>
      <c r="J33" s="42">
        <v>-4.8672566371681415E-2</v>
      </c>
      <c r="K33" s="42">
        <v>4.0404040404040407E-2</v>
      </c>
      <c r="L33" s="42">
        <v>-9.6446700507614211E-2</v>
      </c>
      <c r="M33" s="42">
        <v>-4.6357615894039736E-2</v>
      </c>
      <c r="N33" s="42">
        <v>-0.15813953488372093</v>
      </c>
      <c r="O33" s="42">
        <v>8.2524271844660199E-2</v>
      </c>
      <c r="P33" s="42">
        <v>5.6179775280898875E-2</v>
      </c>
      <c r="Q33" s="42">
        <v>-0.34027777777777779</v>
      </c>
      <c r="R33" s="42">
        <v>2.2099447513812154E-2</v>
      </c>
      <c r="S33" s="42">
        <v>-0.15246636771300448</v>
      </c>
      <c r="T33" s="42">
        <v>0.20744680851063829</v>
      </c>
      <c r="U33" s="42">
        <v>0.85263157894736841</v>
      </c>
      <c r="V33" s="42">
        <v>0.18378378378378379</v>
      </c>
      <c r="W33" s="42">
        <f t="shared" si="17"/>
        <v>0.10052910052910052</v>
      </c>
      <c r="X33" s="42">
        <f t="shared" si="18"/>
        <v>-0.37444933920704848</v>
      </c>
      <c r="Y33" s="42">
        <f t="shared" si="19"/>
        <v>-0.4375</v>
      </c>
      <c r="Z33" s="42">
        <f t="shared" si="20"/>
        <v>4.5662100456621002E-3</v>
      </c>
      <c r="AA33" s="42">
        <f t="shared" si="21"/>
        <v>-0.19711538461538461</v>
      </c>
      <c r="AB33" s="42">
        <f t="shared" si="22"/>
        <v>-7.0422535211267607E-3</v>
      </c>
      <c r="AC33" s="42">
        <f t="shared" si="23"/>
        <v>4.0404040404040407E-2</v>
      </c>
      <c r="AD33" s="42">
        <f t="shared" si="24"/>
        <v>-0.45454545454545453</v>
      </c>
      <c r="AE33" s="42">
        <f t="shared" si="25"/>
        <v>-0.26946107784431139</v>
      </c>
      <c r="AF33" s="42">
        <f t="shared" si="26"/>
        <v>-0.1276595744680851</v>
      </c>
      <c r="AG33" s="42">
        <f t="shared" si="27"/>
        <v>-0.14563106796116504</v>
      </c>
      <c r="AH33" s="42">
        <f t="shared" si="28"/>
        <v>2.5000000000000001E-2</v>
      </c>
      <c r="AI33" s="42">
        <f t="shared" si="29"/>
        <v>-0.36885245901639346</v>
      </c>
      <c r="AJ33" s="42">
        <f t="shared" si="30"/>
        <v>-0.42276422764227645</v>
      </c>
      <c r="AK33" s="42">
        <f t="shared" si="31"/>
        <v>-0.34090909090909088</v>
      </c>
      <c r="AL33" s="42">
        <f t="shared" si="32"/>
        <v>-0.35772357723577236</v>
      </c>
      <c r="AM33" s="42">
        <f t="shared" si="33"/>
        <v>5.1948051948051951E-2</v>
      </c>
      <c r="AN33" s="42">
        <f t="shared" si="34"/>
        <v>-0.18309859154929578</v>
      </c>
      <c r="AO33" s="42">
        <f t="shared" si="35"/>
        <v>0.18965517241379309</v>
      </c>
      <c r="AP33" s="42">
        <f t="shared" si="36"/>
        <v>5.0632911392405063E-2</v>
      </c>
      <c r="AQ33" s="42">
        <f t="shared" si="37"/>
        <v>-0.14814814814814814</v>
      </c>
      <c r="AR33" s="42">
        <f t="shared" si="38"/>
        <v>0.41379310344827586</v>
      </c>
      <c r="AS33" s="42">
        <f t="shared" si="39"/>
        <v>4.3478260869565216E-2</v>
      </c>
      <c r="AT33" s="42">
        <f t="shared" si="15"/>
        <v>-8.4337349397590355E-2</v>
      </c>
      <c r="AU33" s="42">
        <f t="shared" si="15"/>
        <v>-0.34782608695652173</v>
      </c>
      <c r="AV33" s="42">
        <f t="shared" si="15"/>
        <v>-0.28048780487804881</v>
      </c>
      <c r="AW33" s="42">
        <f t="shared" si="15"/>
        <v>-0.3888888888888889</v>
      </c>
      <c r="AX33" s="42">
        <f t="shared" si="15"/>
        <v>-0.44736842105263158</v>
      </c>
      <c r="AY33" s="42">
        <f t="shared" si="15"/>
        <v>-6.6666666666666666E-2</v>
      </c>
      <c r="AZ33" s="42">
        <f t="shared" si="15"/>
        <v>-0.61016949152542377</v>
      </c>
      <c r="BA33" s="42">
        <f t="shared" si="15"/>
        <v>0.29545454545454547</v>
      </c>
      <c r="BB33" s="42">
        <f t="shared" si="15"/>
        <v>1.1904761904761905</v>
      </c>
      <c r="BC33" s="42">
        <f t="shared" si="15"/>
        <v>0.47619047619047616</v>
      </c>
      <c r="BD33" s="42">
        <v>1.04</v>
      </c>
      <c r="BE33" s="42">
        <v>0.35650623885918004</v>
      </c>
      <c r="BF33" s="42">
        <v>-6.8331143232588695E-2</v>
      </c>
      <c r="BG33" s="42">
        <v>-2.5387870239774329E-2</v>
      </c>
      <c r="BH33" s="42">
        <v>0.17366136034732271</v>
      </c>
      <c r="BI33" s="42">
        <f t="shared" si="40"/>
        <v>-0.17509247842170161</v>
      </c>
      <c r="BJ33" s="42">
        <f t="shared" si="41"/>
        <v>-0.20627802690582961</v>
      </c>
      <c r="BK33" s="42">
        <f t="shared" si="42"/>
        <v>-0.14124293785310735</v>
      </c>
      <c r="BL33" s="42">
        <f t="shared" si="43"/>
        <v>-0.375</v>
      </c>
      <c r="BM33" s="42">
        <f t="shared" si="44"/>
        <v>2.1052631578947368E-2</v>
      </c>
      <c r="BN33" s="42">
        <f t="shared" si="45"/>
        <v>2.7491408934707903E-2</v>
      </c>
      <c r="BO33" s="42">
        <f t="shared" si="16"/>
        <v>-0.36454849498327757</v>
      </c>
      <c r="BP33" s="42">
        <f t="shared" si="16"/>
        <v>0.12631578947368421</v>
      </c>
    </row>
    <row r="34" spans="2:68" ht="17.100000000000001" customHeight="1" thickBot="1" x14ac:dyDescent="0.25">
      <c r="B34" s="66" t="s">
        <v>62</v>
      </c>
      <c r="C34" s="42">
        <v>0.13270142180094788</v>
      </c>
      <c r="D34" s="42">
        <v>1.4656862745098038</v>
      </c>
      <c r="E34" s="42">
        <v>1.5217391304347827</v>
      </c>
      <c r="F34" s="42">
        <v>1.3183391003460208</v>
      </c>
      <c r="G34" s="42">
        <v>2.1924686192468621</v>
      </c>
      <c r="H34" s="42">
        <v>0.55467196819085485</v>
      </c>
      <c r="I34" s="42">
        <v>0.32112068965517243</v>
      </c>
      <c r="J34" s="42">
        <v>0.28507462686567164</v>
      </c>
      <c r="K34" s="42">
        <v>1.4416775884665793E-2</v>
      </c>
      <c r="L34" s="42">
        <v>6.3938618925831201E-3</v>
      </c>
      <c r="M34" s="42">
        <v>0.12234910277324633</v>
      </c>
      <c r="N34" s="42">
        <v>-0.13008130081300814</v>
      </c>
      <c r="O34" s="42">
        <v>-5.9431524547803614E-2</v>
      </c>
      <c r="P34" s="42">
        <v>-0.21982210927573062</v>
      </c>
      <c r="Q34" s="42">
        <v>-0.3183139534883721</v>
      </c>
      <c r="R34" s="42">
        <v>-0.35647530040053405</v>
      </c>
      <c r="S34" s="42">
        <v>-9.6153846153846159E-3</v>
      </c>
      <c r="T34" s="42">
        <v>0.36319218241042345</v>
      </c>
      <c r="U34" s="42">
        <v>0.43283582089552236</v>
      </c>
      <c r="V34" s="42">
        <v>0.68049792531120334</v>
      </c>
      <c r="W34" s="42">
        <f t="shared" si="17"/>
        <v>0.26629680998613037</v>
      </c>
      <c r="X34" s="42">
        <f t="shared" si="18"/>
        <v>-0.11947431302270012</v>
      </c>
      <c r="Y34" s="42">
        <f t="shared" si="19"/>
        <v>-4.6130952380952384E-2</v>
      </c>
      <c r="Z34" s="42">
        <f t="shared" si="20"/>
        <v>0.12345679012345678</v>
      </c>
      <c r="AA34" s="42">
        <f t="shared" si="21"/>
        <v>-0.12705366922234393</v>
      </c>
      <c r="AB34" s="42">
        <f t="shared" si="22"/>
        <v>-6.7842605156037995E-3</v>
      </c>
      <c r="AC34" s="42">
        <f t="shared" si="23"/>
        <v>0.12636505460218408</v>
      </c>
      <c r="AD34" s="42">
        <f t="shared" si="24"/>
        <v>-9.6703296703296707E-2</v>
      </c>
      <c r="AE34" s="42">
        <f t="shared" si="25"/>
        <v>-0.19824341279799249</v>
      </c>
      <c r="AF34" s="42">
        <f t="shared" si="26"/>
        <v>-0.25819672131147542</v>
      </c>
      <c r="AG34" s="42">
        <f t="shared" si="27"/>
        <v>-0.37396121883656508</v>
      </c>
      <c r="AH34" s="42">
        <f t="shared" si="28"/>
        <v>-0.40389294403892945</v>
      </c>
      <c r="AI34" s="42">
        <f t="shared" si="29"/>
        <v>-0.31611893583724571</v>
      </c>
      <c r="AJ34" s="42">
        <f t="shared" si="30"/>
        <v>-0.32596685082872928</v>
      </c>
      <c r="AK34" s="42">
        <f t="shared" si="31"/>
        <v>-0.34292035398230086</v>
      </c>
      <c r="AL34" s="42">
        <f t="shared" si="32"/>
        <v>-0.24489795918367346</v>
      </c>
      <c r="AM34" s="42">
        <f t="shared" si="33"/>
        <v>-0.13729977116704806</v>
      </c>
      <c r="AN34" s="42">
        <f t="shared" si="34"/>
        <v>-6.0109289617486336E-2</v>
      </c>
      <c r="AO34" s="42">
        <f t="shared" si="35"/>
        <v>-5.387205387205387E-2</v>
      </c>
      <c r="AP34" s="42">
        <f t="shared" si="36"/>
        <v>-0.13783783783783785</v>
      </c>
      <c r="AQ34" s="42">
        <f t="shared" si="37"/>
        <v>-0.15915119363395225</v>
      </c>
      <c r="AR34" s="42">
        <f t="shared" si="38"/>
        <v>-0.20930232558139536</v>
      </c>
      <c r="AS34" s="42">
        <f t="shared" si="39"/>
        <v>-8.1850533807829182E-2</v>
      </c>
      <c r="AT34" s="42">
        <f t="shared" si="15"/>
        <v>0.10344827586206896</v>
      </c>
      <c r="AU34" s="42">
        <f t="shared" si="15"/>
        <v>-0.22397476340694006</v>
      </c>
      <c r="AV34" s="42">
        <f t="shared" si="15"/>
        <v>-0.39705882352941174</v>
      </c>
      <c r="AW34" s="42">
        <f t="shared" si="15"/>
        <v>-0.50387596899224807</v>
      </c>
      <c r="AX34" s="42">
        <f t="shared" si="15"/>
        <v>-0.49715909090909088</v>
      </c>
      <c r="AY34" s="42">
        <f t="shared" si="15"/>
        <v>-0.45934959349593496</v>
      </c>
      <c r="AZ34" s="42">
        <f t="shared" si="15"/>
        <v>-0.34756097560975607</v>
      </c>
      <c r="BA34" s="42">
        <f t="shared" si="15"/>
        <v>4.6875E-2</v>
      </c>
      <c r="BB34" s="42">
        <f t="shared" si="15"/>
        <v>0.35028248587570621</v>
      </c>
      <c r="BC34" s="42">
        <f t="shared" si="15"/>
        <v>0.62406015037593987</v>
      </c>
      <c r="BD34" s="42">
        <v>1.1126126126126126</v>
      </c>
      <c r="BE34" s="42">
        <v>0.60927505330490406</v>
      </c>
      <c r="BF34" s="42">
        <v>-6.9559456773766147E-3</v>
      </c>
      <c r="BG34" s="42">
        <v>-0.23515677118078721</v>
      </c>
      <c r="BH34" s="42">
        <v>0.32577409507195815</v>
      </c>
      <c r="BI34" s="42">
        <f t="shared" si="40"/>
        <v>5.2960526315789472E-2</v>
      </c>
      <c r="BJ34" s="42">
        <f t="shared" si="41"/>
        <v>-3.9987503905029677E-2</v>
      </c>
      <c r="BK34" s="42">
        <f t="shared" si="42"/>
        <v>-0.30881874389847053</v>
      </c>
      <c r="BL34" s="42">
        <f t="shared" si="43"/>
        <v>-0.30790960451977401</v>
      </c>
      <c r="BM34" s="42">
        <f t="shared" si="44"/>
        <v>-0.10136054421768707</v>
      </c>
      <c r="BN34" s="42">
        <f t="shared" si="45"/>
        <v>-9.2354277062831183E-2</v>
      </c>
      <c r="BO34" s="42">
        <f t="shared" si="16"/>
        <v>-0.40366972477064222</v>
      </c>
      <c r="BP34" s="42">
        <f t="shared" si="16"/>
        <v>-0.14265734265734265</v>
      </c>
    </row>
    <row r="35" spans="2:68" ht="17.100000000000001" customHeight="1" thickBot="1" x14ac:dyDescent="0.25">
      <c r="B35" s="66" t="s">
        <v>56</v>
      </c>
      <c r="C35" s="42">
        <v>0.67465753424657537</v>
      </c>
      <c r="D35" s="42">
        <v>1.0202020202020201</v>
      </c>
      <c r="E35" s="42">
        <v>1.5648535564853556</v>
      </c>
      <c r="F35" s="42">
        <v>1.8083538083538084</v>
      </c>
      <c r="G35" s="42">
        <v>1.4335378323108385</v>
      </c>
      <c r="H35" s="42">
        <v>0.82</v>
      </c>
      <c r="I35" s="42">
        <v>0.5171288743882545</v>
      </c>
      <c r="J35" s="42">
        <v>0.31933508311461067</v>
      </c>
      <c r="K35" s="42">
        <v>0.17226890756302521</v>
      </c>
      <c r="L35" s="42">
        <v>-1.8315018315018315E-3</v>
      </c>
      <c r="M35" s="42">
        <v>0.12903225806451613</v>
      </c>
      <c r="N35" s="42">
        <v>-0.24005305039787797</v>
      </c>
      <c r="O35" s="42">
        <v>-0.24301075268817204</v>
      </c>
      <c r="P35" s="42">
        <v>-0.14311926605504588</v>
      </c>
      <c r="Q35" s="42">
        <v>-0.24095238095238095</v>
      </c>
      <c r="R35" s="42">
        <v>-7.8534031413612562E-3</v>
      </c>
      <c r="S35" s="42">
        <v>0.26988636363636365</v>
      </c>
      <c r="T35" s="42">
        <v>0.19379014989293361</v>
      </c>
      <c r="U35" s="42">
        <v>0.42158092848180678</v>
      </c>
      <c r="V35" s="42">
        <v>0.12928759894459102</v>
      </c>
      <c r="W35" s="42">
        <f t="shared" si="17"/>
        <v>-0.2244593586875466</v>
      </c>
      <c r="X35" s="42">
        <f t="shared" si="18"/>
        <v>-3.4977578475336321E-2</v>
      </c>
      <c r="Y35" s="42">
        <f t="shared" si="19"/>
        <v>-0.27184466019417475</v>
      </c>
      <c r="Z35" s="42">
        <f t="shared" si="20"/>
        <v>7.0093457943925228E-2</v>
      </c>
      <c r="AA35" s="42">
        <f t="shared" si="21"/>
        <v>0.26634615384615384</v>
      </c>
      <c r="AB35" s="42">
        <f t="shared" si="22"/>
        <v>-0.12639405204460966</v>
      </c>
      <c r="AC35" s="42">
        <f t="shared" si="23"/>
        <v>7.3939393939393944E-2</v>
      </c>
      <c r="AD35" s="42">
        <f t="shared" si="24"/>
        <v>-0.32314410480349343</v>
      </c>
      <c r="AE35" s="42">
        <f t="shared" si="25"/>
        <v>-0.27182991647684129</v>
      </c>
      <c r="AF35" s="42">
        <f t="shared" si="26"/>
        <v>-0.12234042553191489</v>
      </c>
      <c r="AG35" s="42">
        <f t="shared" si="27"/>
        <v>-0.30925507900677202</v>
      </c>
      <c r="AH35" s="42">
        <f t="shared" si="28"/>
        <v>-0.21935483870967742</v>
      </c>
      <c r="AI35" s="42">
        <f t="shared" si="29"/>
        <v>-0.2721584984358707</v>
      </c>
      <c r="AJ35" s="42">
        <f t="shared" si="30"/>
        <v>-0.30545454545454548</v>
      </c>
      <c r="AK35" s="42">
        <f t="shared" si="31"/>
        <v>-0.23039215686274508</v>
      </c>
      <c r="AL35" s="42">
        <f t="shared" si="32"/>
        <v>-0.3319559228650138</v>
      </c>
      <c r="AM35" s="42">
        <f t="shared" si="33"/>
        <v>-0.3137535816618911</v>
      </c>
      <c r="AN35" s="42">
        <f t="shared" si="34"/>
        <v>-0.46596858638743455</v>
      </c>
      <c r="AO35" s="42">
        <f t="shared" si="35"/>
        <v>-0.45859872611464969</v>
      </c>
      <c r="AP35" s="42">
        <f t="shared" si="36"/>
        <v>-0.43092783505154642</v>
      </c>
      <c r="AQ35" s="42">
        <f t="shared" si="37"/>
        <v>-0.18997912317327767</v>
      </c>
      <c r="AR35" s="42">
        <f t="shared" si="38"/>
        <v>0.28431372549019607</v>
      </c>
      <c r="AS35" s="42">
        <f t="shared" si="39"/>
        <v>-6.6666666666666666E-2</v>
      </c>
      <c r="AT35" s="42">
        <f t="shared" si="15"/>
        <v>0.27898550724637683</v>
      </c>
      <c r="AU35" s="42">
        <f t="shared" si="15"/>
        <v>-0.35309278350515466</v>
      </c>
      <c r="AV35" s="42">
        <f t="shared" si="15"/>
        <v>-0.53944020356234101</v>
      </c>
      <c r="AW35" s="42">
        <f t="shared" si="15"/>
        <v>-0.2857142857142857</v>
      </c>
      <c r="AX35" s="42">
        <f t="shared" si="15"/>
        <v>-0.22096317280453256</v>
      </c>
      <c r="AY35" s="42">
        <f t="shared" si="15"/>
        <v>-0.11155378486055777</v>
      </c>
      <c r="AZ35" s="42">
        <f t="shared" si="15"/>
        <v>-0.35359116022099446</v>
      </c>
      <c r="BA35" s="42">
        <f t="shared" si="15"/>
        <v>0.43529411764705883</v>
      </c>
      <c r="BB35" s="42">
        <f t="shared" si="15"/>
        <v>0.19272727272727272</v>
      </c>
      <c r="BC35" s="42">
        <f t="shared" si="15"/>
        <v>0.43049327354260092</v>
      </c>
      <c r="BD35" s="42">
        <v>1.3036437246963564</v>
      </c>
      <c r="BE35" s="42">
        <v>0.65905096660808438</v>
      </c>
      <c r="BF35" s="42">
        <v>-8.2627118644067795E-3</v>
      </c>
      <c r="BG35" s="42">
        <v>-0.16171758171330913</v>
      </c>
      <c r="BH35" s="42">
        <v>0.24184505606523954</v>
      </c>
      <c r="BI35" s="42">
        <f t="shared" si="40"/>
        <v>-0.11450851631438538</v>
      </c>
      <c r="BJ35" s="42">
        <f t="shared" si="41"/>
        <v>-5.6083429895712633E-2</v>
      </c>
      <c r="BK35" s="42">
        <f t="shared" si="42"/>
        <v>-0.23348882887306655</v>
      </c>
      <c r="BL35" s="42">
        <f t="shared" si="43"/>
        <v>-0.28667520819987186</v>
      </c>
      <c r="BM35" s="42">
        <f t="shared" si="44"/>
        <v>-0.409070498428379</v>
      </c>
      <c r="BN35" s="42">
        <f t="shared" si="45"/>
        <v>4.2553191489361701E-2</v>
      </c>
      <c r="BO35" s="42">
        <f t="shared" si="16"/>
        <v>-0.36078717201166183</v>
      </c>
      <c r="BP35" s="42">
        <f t="shared" si="16"/>
        <v>3.9908779931584946E-2</v>
      </c>
    </row>
    <row r="36" spans="2:68" ht="17.100000000000001" customHeight="1" thickBot="1" x14ac:dyDescent="0.25">
      <c r="B36" s="66" t="s">
        <v>29</v>
      </c>
      <c r="C36" s="42">
        <v>1.5088819226750261</v>
      </c>
      <c r="D36" s="42">
        <v>1.420349434737924</v>
      </c>
      <c r="E36" s="42">
        <v>1.7494456762749446</v>
      </c>
      <c r="F36" s="42">
        <v>1.3470105509964829</v>
      </c>
      <c r="G36" s="42">
        <v>0.83840066638900457</v>
      </c>
      <c r="H36" s="42">
        <v>0.83609341825902339</v>
      </c>
      <c r="I36" s="42">
        <v>0.56572580645161286</v>
      </c>
      <c r="J36" s="42">
        <v>0.35664335664335667</v>
      </c>
      <c r="K36" s="42">
        <v>0.27390122338015405</v>
      </c>
      <c r="L36" s="42">
        <v>0.1123959296947271</v>
      </c>
      <c r="M36" s="42">
        <v>-6.361061035281998E-2</v>
      </c>
      <c r="N36" s="42">
        <v>-0.25570692194403533</v>
      </c>
      <c r="O36" s="42">
        <v>-0.35532633825360127</v>
      </c>
      <c r="P36" s="42">
        <v>-0.25883575883575882</v>
      </c>
      <c r="Q36" s="42">
        <v>-0.20187018701870188</v>
      </c>
      <c r="R36" s="42">
        <v>-0.1009151620084096</v>
      </c>
      <c r="S36" s="42">
        <v>0.37737931034482758</v>
      </c>
      <c r="T36" s="42">
        <v>0.26255259467040676</v>
      </c>
      <c r="U36" s="42">
        <v>0.3366643694004135</v>
      </c>
      <c r="V36" s="42">
        <v>0.42888583218707016</v>
      </c>
      <c r="W36" s="42">
        <f t="shared" si="17"/>
        <v>-8.8924494292008813E-2</v>
      </c>
      <c r="X36" s="42">
        <f t="shared" si="18"/>
        <v>-5.4432348367029551E-2</v>
      </c>
      <c r="Y36" s="42">
        <f t="shared" si="19"/>
        <v>1.5467904098994587E-3</v>
      </c>
      <c r="Z36" s="42">
        <f t="shared" si="20"/>
        <v>8.7986137851366955E-2</v>
      </c>
      <c r="AA36" s="42">
        <f t="shared" si="21"/>
        <v>0.26907012530226421</v>
      </c>
      <c r="AB36" s="42">
        <f t="shared" si="22"/>
        <v>8.4116541353383464E-2</v>
      </c>
      <c r="AC36" s="42">
        <f t="shared" si="23"/>
        <v>-0.21003861003861005</v>
      </c>
      <c r="AD36" s="42">
        <f t="shared" si="24"/>
        <v>-0.36666076800566272</v>
      </c>
      <c r="AE36" s="42">
        <f t="shared" si="25"/>
        <v>-0.29239563485189674</v>
      </c>
      <c r="AF36" s="42">
        <f t="shared" si="26"/>
        <v>-0.43324664065886431</v>
      </c>
      <c r="AG36" s="42">
        <f t="shared" si="27"/>
        <v>-0.10068426197458455</v>
      </c>
      <c r="AH36" s="42">
        <f t="shared" si="28"/>
        <v>-0.24420229114277731</v>
      </c>
      <c r="AI36" s="42">
        <f t="shared" si="29"/>
        <v>-0.24626682986536108</v>
      </c>
      <c r="AJ36" s="42">
        <f t="shared" si="30"/>
        <v>0.16481835564053537</v>
      </c>
      <c r="AK36" s="42">
        <f t="shared" si="31"/>
        <v>-0.32644927536231882</v>
      </c>
      <c r="AL36" s="42">
        <f t="shared" si="32"/>
        <v>-0.38040665434380777</v>
      </c>
      <c r="AM36" s="42">
        <f t="shared" si="33"/>
        <v>-0.44527443975316661</v>
      </c>
      <c r="AN36" s="42">
        <f t="shared" si="34"/>
        <v>-0.64215364412344056</v>
      </c>
      <c r="AO36" s="42">
        <f t="shared" si="35"/>
        <v>-0.57826788596019363</v>
      </c>
      <c r="AP36" s="42">
        <f t="shared" si="36"/>
        <v>-0.37171837708830546</v>
      </c>
      <c r="AQ36" s="42">
        <f t="shared" si="37"/>
        <v>-0.24004683840749413</v>
      </c>
      <c r="AR36" s="42">
        <f t="shared" si="38"/>
        <v>0.20275229357798166</v>
      </c>
      <c r="AS36" s="42">
        <f t="shared" si="39"/>
        <v>1.090561224489796</v>
      </c>
      <c r="AT36" s="42">
        <f t="shared" si="15"/>
        <v>0.44634377967711303</v>
      </c>
      <c r="AU36" s="42">
        <f t="shared" si="15"/>
        <v>-0.15870570107858242</v>
      </c>
      <c r="AV36" s="42">
        <f t="shared" si="15"/>
        <v>-0.39969488939740655</v>
      </c>
      <c r="AW36" s="42">
        <f t="shared" si="15"/>
        <v>-0.40634533251982918</v>
      </c>
      <c r="AX36" s="42">
        <f t="shared" si="15"/>
        <v>-0.26526592252133946</v>
      </c>
      <c r="AY36" s="42">
        <f t="shared" si="15"/>
        <v>-1.0073260073260074E-2</v>
      </c>
      <c r="AZ36" s="42">
        <f t="shared" si="15"/>
        <v>4.9555273189326558E-2</v>
      </c>
      <c r="BA36" s="42">
        <f t="shared" si="15"/>
        <v>0.25488180883864336</v>
      </c>
      <c r="BB36" s="42">
        <f t="shared" si="15"/>
        <v>0.35388739946380698</v>
      </c>
      <c r="BC36" s="42">
        <f t="shared" si="15"/>
        <v>0.63459759481961142</v>
      </c>
      <c r="BD36" s="42">
        <v>1.4768620537681798</v>
      </c>
      <c r="BE36" s="42">
        <v>0.60613879003558724</v>
      </c>
      <c r="BF36" s="42">
        <v>3.2681548773057108E-3</v>
      </c>
      <c r="BG36" s="42">
        <v>-0.24210468197879859</v>
      </c>
      <c r="BH36" s="42">
        <v>0.3525897865520507</v>
      </c>
      <c r="BI36" s="42">
        <f t="shared" si="40"/>
        <v>-1.2172133354876932E-2</v>
      </c>
      <c r="BJ36" s="42">
        <f t="shared" si="41"/>
        <v>-7.1206586336622871E-2</v>
      </c>
      <c r="BK36" s="42">
        <f t="shared" si="42"/>
        <v>-0.28588200763134725</v>
      </c>
      <c r="BL36" s="42">
        <f t="shared" si="43"/>
        <v>-0.2059186189889026</v>
      </c>
      <c r="BM36" s="42">
        <f t="shared" si="44"/>
        <v>-0.52018633540372672</v>
      </c>
      <c r="BN36" s="42">
        <f t="shared" si="45"/>
        <v>0.24509169363538297</v>
      </c>
      <c r="BO36" s="42">
        <f t="shared" si="16"/>
        <v>-0.31190434933287126</v>
      </c>
      <c r="BP36" s="42">
        <f t="shared" si="16"/>
        <v>0.16922689498866783</v>
      </c>
    </row>
    <row r="37" spans="2:68" ht="17.100000000000001" customHeight="1" thickBot="1" x14ac:dyDescent="0.25">
      <c r="B37" s="66" t="s">
        <v>55</v>
      </c>
      <c r="C37" s="42">
        <v>0.97637051039697542</v>
      </c>
      <c r="D37" s="42">
        <v>0.77867056245434629</v>
      </c>
      <c r="E37" s="42">
        <v>0.98558100084817646</v>
      </c>
      <c r="F37" s="42">
        <v>1.1123085649461146</v>
      </c>
      <c r="G37" s="42">
        <v>0.88283118125298898</v>
      </c>
      <c r="H37" s="42">
        <v>0.72402464065708416</v>
      </c>
      <c r="I37" s="42">
        <v>0.42844938060657839</v>
      </c>
      <c r="J37" s="42">
        <v>0.29189044038668099</v>
      </c>
      <c r="K37" s="42">
        <v>0.53365506731013457</v>
      </c>
      <c r="L37" s="42">
        <v>8.9328251548356358E-2</v>
      </c>
      <c r="M37" s="42">
        <v>4.2464114832535885E-2</v>
      </c>
      <c r="N37" s="42">
        <v>-0.16753273747661609</v>
      </c>
      <c r="O37" s="42">
        <v>-0.32875124213315665</v>
      </c>
      <c r="P37" s="42">
        <v>-0.14520008746993221</v>
      </c>
      <c r="Q37" s="42">
        <v>-0.21371199082042455</v>
      </c>
      <c r="R37" s="42">
        <v>3.9950062421972535E-2</v>
      </c>
      <c r="S37" s="42">
        <v>0.17024426350851221</v>
      </c>
      <c r="T37" s="42">
        <v>6.4722435405474552E-2</v>
      </c>
      <c r="U37" s="42">
        <v>0.21196643560744255</v>
      </c>
      <c r="V37" s="42">
        <v>-5.6422569027611044E-2</v>
      </c>
      <c r="W37" s="42">
        <f t="shared" si="17"/>
        <v>-0.40691545435378451</v>
      </c>
      <c r="X37" s="42">
        <f t="shared" si="18"/>
        <v>-0.38178760211436807</v>
      </c>
      <c r="Y37" s="42">
        <f t="shared" si="19"/>
        <v>-0.25978326309452138</v>
      </c>
      <c r="Z37" s="42">
        <f t="shared" si="20"/>
        <v>-4.5547073791348598E-2</v>
      </c>
      <c r="AA37" s="42">
        <f t="shared" si="21"/>
        <v>0.50017774617845712</v>
      </c>
      <c r="AB37" s="42">
        <f t="shared" si="22"/>
        <v>0.55343956471045475</v>
      </c>
      <c r="AC37" s="42">
        <f t="shared" si="23"/>
        <v>5.6120374135827572E-2</v>
      </c>
      <c r="AD37" s="42">
        <f t="shared" si="24"/>
        <v>-0.17915222607304718</v>
      </c>
      <c r="AE37" s="42">
        <f t="shared" si="25"/>
        <v>-0.22061611374407583</v>
      </c>
      <c r="AF37" s="42">
        <f t="shared" si="26"/>
        <v>-0.1691268451338504</v>
      </c>
      <c r="AG37" s="42">
        <f t="shared" si="27"/>
        <v>-7.6241817481709662E-2</v>
      </c>
      <c r="AH37" s="42">
        <f t="shared" si="28"/>
        <v>-0.29944787268593698</v>
      </c>
      <c r="AI37" s="42">
        <f t="shared" si="29"/>
        <v>-0.43903922164791731</v>
      </c>
      <c r="AJ37" s="42">
        <f t="shared" si="30"/>
        <v>-0.38090936464920205</v>
      </c>
      <c r="AK37" s="42">
        <f t="shared" si="31"/>
        <v>-0.47353063776573573</v>
      </c>
      <c r="AL37" s="42">
        <f t="shared" si="32"/>
        <v>-0.26889197960129813</v>
      </c>
      <c r="AM37" s="42">
        <f t="shared" si="33"/>
        <v>-0.13387533875338753</v>
      </c>
      <c r="AN37" s="42">
        <f t="shared" si="34"/>
        <v>-0.40758754863813229</v>
      </c>
      <c r="AO37" s="42">
        <f t="shared" si="35"/>
        <v>-0.40538400633412508</v>
      </c>
      <c r="AP37" s="42">
        <f t="shared" si="36"/>
        <v>-0.37159162967660114</v>
      </c>
      <c r="AQ37" s="42">
        <f t="shared" si="37"/>
        <v>-0.40801001251564456</v>
      </c>
      <c r="AR37" s="42">
        <f t="shared" si="38"/>
        <v>-0.21674876847290642</v>
      </c>
      <c r="AS37" s="42">
        <f t="shared" si="39"/>
        <v>0.47536617842876167</v>
      </c>
      <c r="AT37" s="42">
        <f t="shared" si="15"/>
        <v>0.15338042381432895</v>
      </c>
      <c r="AU37" s="42">
        <f t="shared" si="15"/>
        <v>-0.2536997885835095</v>
      </c>
      <c r="AV37" s="42">
        <f t="shared" si="15"/>
        <v>-0.4360587002096436</v>
      </c>
      <c r="AW37" s="42">
        <f t="shared" si="15"/>
        <v>-0.53700361010830322</v>
      </c>
      <c r="AX37" s="42">
        <f t="shared" si="15"/>
        <v>-0.29658792650918636</v>
      </c>
      <c r="AY37" s="42">
        <f t="shared" si="15"/>
        <v>0.29603399433427763</v>
      </c>
      <c r="AZ37" s="42">
        <f t="shared" si="15"/>
        <v>0.22490706319702602</v>
      </c>
      <c r="BA37" s="42">
        <f t="shared" si="15"/>
        <v>0.7407407407407407</v>
      </c>
      <c r="BB37" s="42">
        <f t="shared" si="15"/>
        <v>0.45398009950248758</v>
      </c>
      <c r="BC37" s="42">
        <f t="shared" si="15"/>
        <v>0.36939890710382511</v>
      </c>
      <c r="BD37" s="42">
        <v>0.97262059973924375</v>
      </c>
      <c r="BE37" s="42">
        <v>0.53809838542158439</v>
      </c>
      <c r="BF37" s="42">
        <v>0.11123388581952118</v>
      </c>
      <c r="BG37" s="42">
        <v>-0.17865429234338748</v>
      </c>
      <c r="BH37" s="42">
        <v>8.6696260425073987E-2</v>
      </c>
      <c r="BI37" s="42">
        <f t="shared" si="40"/>
        <v>-0.28229250479668255</v>
      </c>
      <c r="BJ37" s="42">
        <f t="shared" si="41"/>
        <v>0.19808554674025525</v>
      </c>
      <c r="BK37" s="42">
        <f t="shared" si="42"/>
        <v>-0.19628589937378535</v>
      </c>
      <c r="BL37" s="42">
        <f t="shared" si="43"/>
        <v>-0.39629231595916176</v>
      </c>
      <c r="BM37" s="42">
        <f t="shared" si="44"/>
        <v>-0.32383919299807151</v>
      </c>
      <c r="BN37" s="42">
        <f t="shared" si="45"/>
        <v>-8.9293549802544975E-2</v>
      </c>
      <c r="BO37" s="42">
        <f t="shared" si="16"/>
        <v>-0.38304023126957359</v>
      </c>
      <c r="BP37" s="42">
        <f t="shared" si="16"/>
        <v>0.41975790706755173</v>
      </c>
    </row>
    <row r="38" spans="2:68" ht="17.100000000000001" customHeight="1" thickBot="1" x14ac:dyDescent="0.25">
      <c r="B38" s="66" t="s">
        <v>24</v>
      </c>
      <c r="C38" s="42">
        <v>0.16470588235294117</v>
      </c>
      <c r="D38" s="42">
        <v>1.3214285714285714</v>
      </c>
      <c r="E38" s="42">
        <v>1.4078947368421053</v>
      </c>
      <c r="F38" s="42">
        <v>1.1206896551724137</v>
      </c>
      <c r="G38" s="42">
        <v>1.292929292929293</v>
      </c>
      <c r="H38" s="42">
        <v>0.3487179487179487</v>
      </c>
      <c r="I38" s="42">
        <v>0.12568306010928962</v>
      </c>
      <c r="J38" s="42">
        <v>0.35772357723577236</v>
      </c>
      <c r="K38" s="42">
        <v>0.54185022026431717</v>
      </c>
      <c r="L38" s="42">
        <v>0.39543726235741444</v>
      </c>
      <c r="M38" s="42">
        <v>0.25728155339805825</v>
      </c>
      <c r="N38" s="42">
        <v>0.15868263473053892</v>
      </c>
      <c r="O38" s="42">
        <v>-0.13714285714285715</v>
      </c>
      <c r="P38" s="42">
        <v>-0.19618528610354224</v>
      </c>
      <c r="Q38" s="42">
        <v>-0.19691119691119691</v>
      </c>
      <c r="R38" s="42">
        <v>-0.32816537467700257</v>
      </c>
      <c r="S38" s="42">
        <v>0.11920529801324503</v>
      </c>
      <c r="T38" s="42">
        <v>0.20338983050847459</v>
      </c>
      <c r="U38" s="42">
        <v>0.1875</v>
      </c>
      <c r="V38" s="42">
        <v>0.53846153846153844</v>
      </c>
      <c r="W38" s="42">
        <f t="shared" si="17"/>
        <v>-4.7337278106508875E-2</v>
      </c>
      <c r="X38" s="42">
        <f t="shared" si="18"/>
        <v>9.295774647887324E-2</v>
      </c>
      <c r="Y38" s="42">
        <f t="shared" si="19"/>
        <v>-3.643724696356275E-2</v>
      </c>
      <c r="Z38" s="42">
        <f t="shared" si="20"/>
        <v>-0.185</v>
      </c>
      <c r="AA38" s="42">
        <f t="shared" si="21"/>
        <v>0.38198757763975155</v>
      </c>
      <c r="AB38" s="42">
        <f t="shared" si="22"/>
        <v>-3.608247422680412E-2</v>
      </c>
      <c r="AC38" s="42">
        <f t="shared" si="23"/>
        <v>0.46638655462184875</v>
      </c>
      <c r="AD38" s="42">
        <f t="shared" si="24"/>
        <v>-0.16564417177914109</v>
      </c>
      <c r="AE38" s="42">
        <f t="shared" si="25"/>
        <v>-0.2808988764044944</v>
      </c>
      <c r="AF38" s="42">
        <f t="shared" si="26"/>
        <v>-0.34224598930481281</v>
      </c>
      <c r="AG38" s="42">
        <f t="shared" si="27"/>
        <v>-0.35816618911174786</v>
      </c>
      <c r="AH38" s="42">
        <f t="shared" si="28"/>
        <v>-0.25367647058823528</v>
      </c>
      <c r="AI38" s="42">
        <f t="shared" si="29"/>
        <v>-0.33124999999999999</v>
      </c>
      <c r="AJ38" s="42">
        <f t="shared" si="30"/>
        <v>-0.18292682926829268</v>
      </c>
      <c r="AK38" s="42">
        <f t="shared" si="31"/>
        <v>-0.30357142857142855</v>
      </c>
      <c r="AL38" s="42">
        <f t="shared" si="32"/>
        <v>-0.21182266009852216</v>
      </c>
      <c r="AM38" s="42">
        <f t="shared" si="33"/>
        <v>-0.20093457943925233</v>
      </c>
      <c r="AN38" s="42">
        <f t="shared" si="34"/>
        <v>-0.3383084577114428</v>
      </c>
      <c r="AO38" s="42">
        <f t="shared" si="35"/>
        <v>-0.49358974358974361</v>
      </c>
      <c r="AP38" s="42">
        <f t="shared" si="36"/>
        <v>-0.25624999999999998</v>
      </c>
      <c r="AQ38" s="42">
        <f t="shared" si="37"/>
        <v>-0.15789473684210525</v>
      </c>
      <c r="AR38" s="42">
        <f t="shared" si="38"/>
        <v>0.47368421052631576</v>
      </c>
      <c r="AS38" s="42">
        <f t="shared" si="39"/>
        <v>0.51898734177215189</v>
      </c>
      <c r="AT38" s="42">
        <f t="shared" si="15"/>
        <v>-3.3613445378151259E-2</v>
      </c>
      <c r="AU38" s="42">
        <f t="shared" si="15"/>
        <v>-0.34027777777777779</v>
      </c>
      <c r="AV38" s="42">
        <f t="shared" si="15"/>
        <v>-0.63265306122448983</v>
      </c>
      <c r="AW38" s="42">
        <f t="shared" si="15"/>
        <v>-0.6</v>
      </c>
      <c r="AX38" s="42">
        <f t="shared" si="15"/>
        <v>-6.9565217391304349E-2</v>
      </c>
      <c r="AY38" s="42">
        <f t="shared" si="15"/>
        <v>-1.0526315789473684E-2</v>
      </c>
      <c r="AZ38" s="42">
        <f t="shared" si="15"/>
        <v>-0.4861111111111111</v>
      </c>
      <c r="BA38" s="42">
        <f t="shared" si="15"/>
        <v>0</v>
      </c>
      <c r="BB38" s="42">
        <f t="shared" si="15"/>
        <v>-0.26168224299065418</v>
      </c>
      <c r="BC38" s="42">
        <f t="shared" si="15"/>
        <v>-0.14893617021276595</v>
      </c>
      <c r="BD38" s="42">
        <v>1.002770083102493</v>
      </c>
      <c r="BE38" s="42">
        <v>0.42461964038727523</v>
      </c>
      <c r="BF38" s="42">
        <v>0.3233009708737864</v>
      </c>
      <c r="BG38" s="42">
        <v>-0.2186353631694791</v>
      </c>
      <c r="BH38" s="42">
        <v>0.25821596244131456</v>
      </c>
      <c r="BI38" s="42">
        <f t="shared" si="40"/>
        <v>-4.9253731343283584E-2</v>
      </c>
      <c r="BJ38" s="42">
        <f t="shared" si="41"/>
        <v>0.13029827315541601</v>
      </c>
      <c r="BK38" s="42">
        <f t="shared" si="42"/>
        <v>-0.31041666666666667</v>
      </c>
      <c r="BL38" s="42">
        <f t="shared" si="43"/>
        <v>-0.26384692849949648</v>
      </c>
      <c r="BM38" s="42">
        <f t="shared" si="44"/>
        <v>-0.31326949384404923</v>
      </c>
      <c r="BN38" s="42">
        <f t="shared" si="45"/>
        <v>0.1454183266932271</v>
      </c>
      <c r="BO38" s="42">
        <f t="shared" si="16"/>
        <v>-0.44</v>
      </c>
      <c r="BP38" s="42">
        <f t="shared" si="16"/>
        <v>-0.19875776397515527</v>
      </c>
    </row>
    <row r="39" spans="2:68" ht="17.100000000000001" customHeight="1" thickBot="1" x14ac:dyDescent="0.25">
      <c r="B39" s="66" t="s">
        <v>10</v>
      </c>
      <c r="C39" s="42">
        <v>0.88435374149659862</v>
      </c>
      <c r="D39" s="42">
        <v>0.54347826086956519</v>
      </c>
      <c r="E39" s="42">
        <v>1.0567375886524824</v>
      </c>
      <c r="F39" s="42">
        <v>1.2620087336244541</v>
      </c>
      <c r="G39" s="42">
        <v>0.776173285198556</v>
      </c>
      <c r="H39" s="42">
        <v>0.86971830985915488</v>
      </c>
      <c r="I39" s="42">
        <v>0.50344827586206897</v>
      </c>
      <c r="J39" s="42">
        <v>0.14671814671814673</v>
      </c>
      <c r="K39" s="42">
        <v>3.048780487804878E-2</v>
      </c>
      <c r="L39" s="42">
        <v>-2.6365348399246705E-2</v>
      </c>
      <c r="M39" s="42">
        <v>0</v>
      </c>
      <c r="N39" s="42">
        <v>-0.18855218855218855</v>
      </c>
      <c r="O39" s="42">
        <v>0.23865877712031558</v>
      </c>
      <c r="P39" s="42">
        <v>9.6711798839458407E-2</v>
      </c>
      <c r="Q39" s="42">
        <v>-0.20183486238532111</v>
      </c>
      <c r="R39" s="42">
        <v>-4.5643153526970952E-2</v>
      </c>
      <c r="S39" s="42">
        <v>-9.8726114649681534E-2</v>
      </c>
      <c r="T39" s="42">
        <v>0.12522045855379188</v>
      </c>
      <c r="U39" s="42">
        <v>0.82758620689655171</v>
      </c>
      <c r="V39" s="42">
        <v>0.4956521739130435</v>
      </c>
      <c r="W39" s="42">
        <f t="shared" si="17"/>
        <v>0.20141342756183744</v>
      </c>
      <c r="X39" s="42">
        <f t="shared" si="18"/>
        <v>3.1347962382445138E-2</v>
      </c>
      <c r="Y39" s="42">
        <f t="shared" si="19"/>
        <v>-0.10849056603773585</v>
      </c>
      <c r="Z39" s="42">
        <f t="shared" si="20"/>
        <v>-2.4709302325581394E-2</v>
      </c>
      <c r="AA39" s="42">
        <f t="shared" si="21"/>
        <v>-0.2411764705882353</v>
      </c>
      <c r="AB39" s="42">
        <f t="shared" si="22"/>
        <v>-0.25075987841945291</v>
      </c>
      <c r="AC39" s="42">
        <f t="shared" si="23"/>
        <v>-0.18165784832451498</v>
      </c>
      <c r="AD39" s="42">
        <f t="shared" si="24"/>
        <v>-5.5141579731743669E-2</v>
      </c>
      <c r="AE39" s="42">
        <f t="shared" si="25"/>
        <v>3.294573643410853E-2</v>
      </c>
      <c r="AF39" s="42">
        <f t="shared" si="26"/>
        <v>-9.7363083164300201E-2</v>
      </c>
      <c r="AG39" s="42">
        <f t="shared" si="27"/>
        <v>-0.11853448275862069</v>
      </c>
      <c r="AH39" s="42">
        <f t="shared" si="28"/>
        <v>-0.33280757097791797</v>
      </c>
      <c r="AI39" s="42">
        <f t="shared" si="29"/>
        <v>-0.48217636022514071</v>
      </c>
      <c r="AJ39" s="42">
        <f t="shared" si="30"/>
        <v>-0.3146067415730337</v>
      </c>
      <c r="AK39" s="42">
        <f t="shared" si="31"/>
        <v>-0.49388753056234719</v>
      </c>
      <c r="AL39" s="42">
        <f t="shared" si="32"/>
        <v>-0.26241134751773049</v>
      </c>
      <c r="AM39" s="42">
        <f t="shared" si="33"/>
        <v>4.710144927536232E-2</v>
      </c>
      <c r="AN39" s="42">
        <f t="shared" si="34"/>
        <v>-0.24918032786885247</v>
      </c>
      <c r="AO39" s="42">
        <f t="shared" si="35"/>
        <v>-1.932367149758454E-2</v>
      </c>
      <c r="AP39" s="42">
        <f t="shared" si="36"/>
        <v>-1.6025641025641024E-2</v>
      </c>
      <c r="AQ39" s="42">
        <f t="shared" si="37"/>
        <v>-3.4602076124567475E-3</v>
      </c>
      <c r="AR39" s="42">
        <f t="shared" si="38"/>
        <v>0.70742358078602618</v>
      </c>
      <c r="AS39" s="42">
        <f t="shared" si="39"/>
        <v>0.48275862068965519</v>
      </c>
      <c r="AT39" s="42">
        <f t="shared" si="15"/>
        <v>0.11726384364820847</v>
      </c>
      <c r="AU39" s="42">
        <f t="shared" si="15"/>
        <v>-0.10069444444444445</v>
      </c>
      <c r="AV39" s="42">
        <f t="shared" si="15"/>
        <v>-0.56010230179028131</v>
      </c>
      <c r="AW39" s="42">
        <f t="shared" si="15"/>
        <v>-0.5415282392026578</v>
      </c>
      <c r="AX39" s="42">
        <f t="shared" si="15"/>
        <v>-0.44897959183673469</v>
      </c>
      <c r="AY39" s="42">
        <f t="shared" si="15"/>
        <v>-0.36679536679536678</v>
      </c>
      <c r="AZ39" s="42">
        <f t="shared" si="15"/>
        <v>-0.27325581395348836</v>
      </c>
      <c r="BA39" s="42">
        <f t="shared" si="15"/>
        <v>0.6811594202898551</v>
      </c>
      <c r="BB39" s="42">
        <f t="shared" si="15"/>
        <v>0.32804232804232802</v>
      </c>
      <c r="BC39" s="42">
        <f t="shared" si="15"/>
        <v>0.1524390243902439</v>
      </c>
      <c r="BD39" s="42">
        <v>0.95292439372325255</v>
      </c>
      <c r="BE39" s="42">
        <v>0.49963476990504019</v>
      </c>
      <c r="BF39" s="42">
        <v>-5.4067218704335118E-2</v>
      </c>
      <c r="BG39" s="42">
        <v>3.1410916580844488E-2</v>
      </c>
      <c r="BH39" s="42">
        <v>0.2621068397403894</v>
      </c>
      <c r="BI39" s="42">
        <f t="shared" si="40"/>
        <v>1.8987341772151899E-2</v>
      </c>
      <c r="BJ39" s="42">
        <f t="shared" si="41"/>
        <v>-0.18206521739130435</v>
      </c>
      <c r="BK39" s="42">
        <f t="shared" si="42"/>
        <v>-0.14095870906502136</v>
      </c>
      <c r="BL39" s="42">
        <f t="shared" si="43"/>
        <v>-0.39226519337016574</v>
      </c>
      <c r="BM39" s="42">
        <f t="shared" si="44"/>
        <v>-6.545454545454546E-2</v>
      </c>
      <c r="BN39" s="42">
        <f t="shared" si="45"/>
        <v>0.28696498054474706</v>
      </c>
      <c r="BO39" s="42">
        <f t="shared" si="16"/>
        <v>-0.42705971277399851</v>
      </c>
      <c r="BP39" s="42">
        <f t="shared" si="16"/>
        <v>1.8469656992084433E-2</v>
      </c>
    </row>
    <row r="40" spans="2:68" ht="17.100000000000001" customHeight="1" thickBot="1" x14ac:dyDescent="0.25">
      <c r="B40" s="66" t="s">
        <v>297</v>
      </c>
      <c r="C40" s="42">
        <v>0.57052896725440805</v>
      </c>
      <c r="D40" s="42">
        <v>1.6717267552182162</v>
      </c>
      <c r="E40" s="42">
        <v>1.7805755395683454</v>
      </c>
      <c r="F40" s="42">
        <v>1.4864864864864864</v>
      </c>
      <c r="G40" s="42">
        <v>0.96872493985565356</v>
      </c>
      <c r="H40" s="42">
        <v>1.0142045454545454</v>
      </c>
      <c r="I40" s="42">
        <v>0.47347994825355755</v>
      </c>
      <c r="J40" s="42">
        <v>0.3417391304347826</v>
      </c>
      <c r="K40" s="42">
        <v>0.24887983706720979</v>
      </c>
      <c r="L40" s="42">
        <v>0.10049365303244005</v>
      </c>
      <c r="M40" s="42">
        <v>-0.16988586479367868</v>
      </c>
      <c r="N40" s="42">
        <v>-0.28775113415424497</v>
      </c>
      <c r="O40" s="42">
        <v>-0.30919765166340507</v>
      </c>
      <c r="P40" s="42">
        <v>-0.35084908683114385</v>
      </c>
      <c r="Q40" s="42">
        <v>-0.28080380750925438</v>
      </c>
      <c r="R40" s="42">
        <v>-7.6888080072793449E-2</v>
      </c>
      <c r="S40" s="42">
        <v>0.11237016052880075</v>
      </c>
      <c r="T40" s="42">
        <v>0.20582428430404739</v>
      </c>
      <c r="U40" s="42">
        <v>0.46470588235294119</v>
      </c>
      <c r="V40" s="42">
        <v>0.21340561853129619</v>
      </c>
      <c r="W40" s="42">
        <f t="shared" si="17"/>
        <v>-9.0831918505942272E-2</v>
      </c>
      <c r="X40" s="42">
        <f t="shared" si="18"/>
        <v>-0.13057715923045435</v>
      </c>
      <c r="Y40" s="42">
        <f t="shared" si="19"/>
        <v>-0.16114457831325302</v>
      </c>
      <c r="Z40" s="42">
        <f t="shared" si="20"/>
        <v>4.4272948822095856E-2</v>
      </c>
      <c r="AA40" s="42">
        <f t="shared" si="21"/>
        <v>-7.6097105508870208E-2</v>
      </c>
      <c r="AB40" s="42">
        <f t="shared" si="22"/>
        <v>-8.6158192090395477E-2</v>
      </c>
      <c r="AC40" s="42">
        <f t="shared" si="23"/>
        <v>-5.9844404548174744E-4</v>
      </c>
      <c r="AD40" s="42">
        <f t="shared" si="24"/>
        <v>-0.40917930766238819</v>
      </c>
      <c r="AE40" s="42">
        <f t="shared" si="25"/>
        <v>-0.19353208691258211</v>
      </c>
      <c r="AF40" s="42">
        <f t="shared" si="26"/>
        <v>-0.13189077794951057</v>
      </c>
      <c r="AG40" s="42">
        <f t="shared" si="27"/>
        <v>-0.1155688622754491</v>
      </c>
      <c r="AH40" s="42">
        <f t="shared" si="28"/>
        <v>-0.10204081632653061</v>
      </c>
      <c r="AI40" s="42">
        <f t="shared" si="29"/>
        <v>-0.40413533834586468</v>
      </c>
      <c r="AJ40" s="42">
        <f t="shared" si="30"/>
        <v>-0.3121661721068249</v>
      </c>
      <c r="AK40" s="42">
        <f t="shared" si="31"/>
        <v>-0.40961408259986459</v>
      </c>
      <c r="AL40" s="42">
        <f t="shared" si="32"/>
        <v>-0.24193548387096775</v>
      </c>
      <c r="AM40" s="42">
        <f t="shared" si="33"/>
        <v>2.3133543638275498E-2</v>
      </c>
      <c r="AN40" s="42">
        <f t="shared" si="34"/>
        <v>-0.34771354616048317</v>
      </c>
      <c r="AO40" s="42">
        <f t="shared" si="35"/>
        <v>-0.43807339449541283</v>
      </c>
      <c r="AP40" s="42">
        <f t="shared" si="36"/>
        <v>-0.51063829787234039</v>
      </c>
      <c r="AQ40" s="42">
        <f t="shared" si="37"/>
        <v>-0.30832476875642345</v>
      </c>
      <c r="AR40" s="42">
        <f t="shared" si="38"/>
        <v>-0.18253968253968253</v>
      </c>
      <c r="AS40" s="42">
        <f t="shared" si="39"/>
        <v>-0.21020408163265306</v>
      </c>
      <c r="AT40" s="42">
        <f t="shared" si="15"/>
        <v>0.14031620553359683</v>
      </c>
      <c r="AU40" s="42">
        <f t="shared" si="15"/>
        <v>-0.38335809806835069</v>
      </c>
      <c r="AV40" s="42">
        <f t="shared" si="15"/>
        <v>-0.27831715210355989</v>
      </c>
      <c r="AW40" s="42">
        <f t="shared" si="15"/>
        <v>-0.34108527131782945</v>
      </c>
      <c r="AX40" s="42">
        <f t="shared" si="15"/>
        <v>-0.19064124783362218</v>
      </c>
      <c r="AY40" s="42">
        <f t="shared" si="15"/>
        <v>-0.12530120481927712</v>
      </c>
      <c r="AZ40" s="42">
        <f t="shared" si="15"/>
        <v>-0.57399103139013452</v>
      </c>
      <c r="BA40" s="42">
        <f t="shared" si="15"/>
        <v>1.0470588235294118</v>
      </c>
      <c r="BB40" s="42">
        <f t="shared" si="15"/>
        <v>0.49036402569593146</v>
      </c>
      <c r="BC40" s="42">
        <f t="shared" si="15"/>
        <v>0.79614325068870528</v>
      </c>
      <c r="BD40" s="42">
        <v>1.3201284796573876</v>
      </c>
      <c r="BE40" s="42">
        <v>0.63897861867405015</v>
      </c>
      <c r="BF40" s="42">
        <v>-3.557015485687471E-2</v>
      </c>
      <c r="BG40" s="42">
        <v>-0.26693265862203192</v>
      </c>
      <c r="BH40" s="42">
        <v>0.22832868711004911</v>
      </c>
      <c r="BI40" s="42">
        <f t="shared" si="40"/>
        <v>-8.051442775316113E-2</v>
      </c>
      <c r="BJ40" s="42">
        <f t="shared" si="41"/>
        <v>-0.16443347437705688</v>
      </c>
      <c r="BK40" s="42">
        <f t="shared" si="42"/>
        <v>-0.13883809255872837</v>
      </c>
      <c r="BL40" s="42">
        <f t="shared" si="43"/>
        <v>-0.34400522704998365</v>
      </c>
      <c r="BM40" s="42">
        <f t="shared" si="44"/>
        <v>-0.32146414342629481</v>
      </c>
      <c r="BN40" s="42">
        <f t="shared" si="45"/>
        <v>-0.1724770642201835</v>
      </c>
      <c r="BO40" s="42">
        <f t="shared" si="16"/>
        <v>-0.29800443458980047</v>
      </c>
      <c r="BP40" s="42">
        <f t="shared" si="16"/>
        <v>0.11876184459886292</v>
      </c>
    </row>
    <row r="41" spans="2:68" ht="17.100000000000001" customHeight="1" thickBot="1" x14ac:dyDescent="0.25">
      <c r="B41" s="66" t="s">
        <v>298</v>
      </c>
      <c r="C41" s="42">
        <v>0.87437185929648242</v>
      </c>
      <c r="D41" s="42">
        <v>1.8865546218487395</v>
      </c>
      <c r="E41" s="42">
        <v>1.7478260869565216</v>
      </c>
      <c r="F41" s="42">
        <v>1.9566473988439306</v>
      </c>
      <c r="G41" s="42">
        <v>2.0294906166219837</v>
      </c>
      <c r="H41" s="42">
        <v>0.45414847161572053</v>
      </c>
      <c r="I41" s="42">
        <v>0.49367088607594939</v>
      </c>
      <c r="J41" s="42">
        <v>0.46823069403714562</v>
      </c>
      <c r="K41" s="42">
        <v>0.34867256637168142</v>
      </c>
      <c r="L41" s="42">
        <v>0.32232232232232233</v>
      </c>
      <c r="M41" s="42">
        <v>-5.190677966101695E-2</v>
      </c>
      <c r="N41" s="42">
        <v>-0.18974700399467376</v>
      </c>
      <c r="O41" s="42">
        <v>-0.28805774278215224</v>
      </c>
      <c r="P41" s="42">
        <v>-0.23239969719909159</v>
      </c>
      <c r="Q41" s="42">
        <v>-0.19664804469273742</v>
      </c>
      <c r="R41" s="42">
        <v>9.7781429745275261E-2</v>
      </c>
      <c r="S41" s="42">
        <v>0.31152073732718893</v>
      </c>
      <c r="T41" s="42">
        <v>0.17159763313609466</v>
      </c>
      <c r="U41" s="42">
        <v>0.1835883171070932</v>
      </c>
      <c r="V41" s="42">
        <v>2.0958083832335328E-2</v>
      </c>
      <c r="W41" s="42">
        <f t="shared" si="17"/>
        <v>-0.32255797610681658</v>
      </c>
      <c r="X41" s="42">
        <f t="shared" si="18"/>
        <v>-6.5656565656565663E-2</v>
      </c>
      <c r="Y41" s="42">
        <f t="shared" si="19"/>
        <v>-0.16098707403055229</v>
      </c>
      <c r="Z41" s="42">
        <f t="shared" si="20"/>
        <v>-0.25073313782991202</v>
      </c>
      <c r="AA41" s="42">
        <f t="shared" si="21"/>
        <v>0.34336099585062241</v>
      </c>
      <c r="AB41" s="42">
        <f t="shared" si="22"/>
        <v>-4.234234234234234E-2</v>
      </c>
      <c r="AC41" s="42">
        <f t="shared" si="23"/>
        <v>0.21008403361344538</v>
      </c>
      <c r="AD41" s="42">
        <f t="shared" si="24"/>
        <v>0.10763209393346379</v>
      </c>
      <c r="AE41" s="42">
        <f t="shared" si="25"/>
        <v>-9.575289575289575E-2</v>
      </c>
      <c r="AF41" s="42">
        <f t="shared" si="26"/>
        <v>-3.9510818438381938E-2</v>
      </c>
      <c r="AG41" s="42">
        <f t="shared" si="27"/>
        <v>-1.7361111111111112E-2</v>
      </c>
      <c r="AH41" s="42">
        <f t="shared" si="28"/>
        <v>-0.15106007067137808</v>
      </c>
      <c r="AI41" s="42">
        <f t="shared" si="29"/>
        <v>-0.1502988898377455</v>
      </c>
      <c r="AJ41" s="42">
        <f t="shared" si="30"/>
        <v>-3.9177277179236046E-2</v>
      </c>
      <c r="AK41" s="42">
        <f t="shared" si="31"/>
        <v>-0.43462897526501765</v>
      </c>
      <c r="AL41" s="42">
        <f t="shared" si="32"/>
        <v>-0.16233090530697192</v>
      </c>
      <c r="AM41" s="42">
        <f t="shared" si="33"/>
        <v>-5.8291457286432161E-2</v>
      </c>
      <c r="AN41" s="42">
        <f t="shared" si="34"/>
        <v>-0.34250764525993882</v>
      </c>
      <c r="AO41" s="42">
        <f t="shared" si="35"/>
        <v>2.0833333333333332E-2</v>
      </c>
      <c r="AP41" s="42">
        <f t="shared" si="36"/>
        <v>-0.38012422360248449</v>
      </c>
      <c r="AQ41" s="42">
        <f t="shared" si="37"/>
        <v>-0.29775880469583776</v>
      </c>
      <c r="AR41" s="42">
        <f t="shared" si="38"/>
        <v>-2.1705426356589147E-2</v>
      </c>
      <c r="AS41" s="42">
        <f t="shared" si="39"/>
        <v>-0.24489795918367346</v>
      </c>
      <c r="AT41" s="42">
        <f t="shared" si="15"/>
        <v>-5.8116232464929862E-2</v>
      </c>
      <c r="AU41" s="42">
        <f t="shared" si="15"/>
        <v>-0.55775075987841949</v>
      </c>
      <c r="AV41" s="42">
        <f t="shared" si="15"/>
        <v>-0.65451664025356582</v>
      </c>
      <c r="AW41" s="42">
        <f t="shared" si="15"/>
        <v>-0.53513513513513511</v>
      </c>
      <c r="AX41" s="42">
        <f t="shared" si="15"/>
        <v>-0.40638297872340423</v>
      </c>
      <c r="AY41" s="42">
        <f t="shared" si="15"/>
        <v>-9.9656357388316158E-2</v>
      </c>
      <c r="AZ41" s="42">
        <f t="shared" si="15"/>
        <v>0.25229357798165136</v>
      </c>
      <c r="BA41" s="42">
        <f t="shared" si="15"/>
        <v>0.97674418604651159</v>
      </c>
      <c r="BB41" s="42">
        <f t="shared" si="15"/>
        <v>0.49820788530465948</v>
      </c>
      <c r="BC41" s="42">
        <f t="shared" si="15"/>
        <v>0.65648854961832059</v>
      </c>
      <c r="BD41" s="42">
        <v>1.680157946692991</v>
      </c>
      <c r="BE41" s="42">
        <v>0.68508287292817682</v>
      </c>
      <c r="BF41" s="42">
        <v>8.3497267759562843E-2</v>
      </c>
      <c r="BG41" s="42">
        <v>-0.16199314101270931</v>
      </c>
      <c r="BH41" s="42">
        <v>0.16177178623013963</v>
      </c>
      <c r="BI41" s="42">
        <f t="shared" si="40"/>
        <v>-0.21052631578947367</v>
      </c>
      <c r="BJ41" s="42">
        <f t="shared" si="41"/>
        <v>0.14278215223097113</v>
      </c>
      <c r="BK41" s="42">
        <f t="shared" si="42"/>
        <v>-8.0845199816260913E-2</v>
      </c>
      <c r="BL41" s="42">
        <f t="shared" si="43"/>
        <v>-0.18515742128935533</v>
      </c>
      <c r="BM41" s="42">
        <f t="shared" si="44"/>
        <v>-0.21159153633854647</v>
      </c>
      <c r="BN41" s="42">
        <f t="shared" si="45"/>
        <v>-0.1719175418125243</v>
      </c>
      <c r="BO41" s="42">
        <f t="shared" si="16"/>
        <v>-0.54908407703147022</v>
      </c>
      <c r="BP41" s="42">
        <f t="shared" si="16"/>
        <v>0.34687499999999999</v>
      </c>
    </row>
    <row r="42" spans="2:68" ht="17.100000000000001" customHeight="1" thickBot="1" x14ac:dyDescent="0.25">
      <c r="B42" s="66" t="s">
        <v>299</v>
      </c>
      <c r="C42" s="42">
        <v>1.4</v>
      </c>
      <c r="D42" s="42">
        <v>0.69090909090909092</v>
      </c>
      <c r="E42" s="42">
        <v>2.2758620689655173</v>
      </c>
      <c r="F42" s="42">
        <v>2.0925925925925926</v>
      </c>
      <c r="G42" s="42">
        <v>0.45833333333333331</v>
      </c>
      <c r="H42" s="42">
        <v>1.1290322580645162</v>
      </c>
      <c r="I42" s="42">
        <v>0.38947368421052631</v>
      </c>
      <c r="J42" s="42">
        <v>0.60479041916167664</v>
      </c>
      <c r="K42" s="42">
        <v>0.49285714285714288</v>
      </c>
      <c r="L42" s="42">
        <v>-0.30303030303030304</v>
      </c>
      <c r="M42" s="42">
        <v>0.31818181818181818</v>
      </c>
      <c r="N42" s="42">
        <v>-0.41044776119402987</v>
      </c>
      <c r="O42" s="42">
        <v>-0.21052631578947367</v>
      </c>
      <c r="P42" s="42">
        <v>0.2391304347826087</v>
      </c>
      <c r="Q42" s="42">
        <v>-0.36206896551724138</v>
      </c>
      <c r="R42" s="42">
        <v>5.6962025316455694E-2</v>
      </c>
      <c r="S42" s="42">
        <v>0.10909090909090909</v>
      </c>
      <c r="T42" s="42">
        <v>0.35672514619883039</v>
      </c>
      <c r="U42" s="42">
        <v>0.64864864864864868</v>
      </c>
      <c r="V42" s="42">
        <v>0.31137724550898205</v>
      </c>
      <c r="W42" s="42">
        <f t="shared" si="17"/>
        <v>-0.18032786885245902</v>
      </c>
      <c r="X42" s="42">
        <f t="shared" si="18"/>
        <v>-0.31896551724137934</v>
      </c>
      <c r="Y42" s="42">
        <f t="shared" si="19"/>
        <v>-0.39344262295081966</v>
      </c>
      <c r="Z42" s="42">
        <f t="shared" si="20"/>
        <v>-0.1004566210045662</v>
      </c>
      <c r="AA42" s="42">
        <f t="shared" si="21"/>
        <v>0.18</v>
      </c>
      <c r="AB42" s="42">
        <f t="shared" si="22"/>
        <v>6.9620253164556958E-2</v>
      </c>
      <c r="AC42" s="42">
        <f t="shared" si="23"/>
        <v>-0.11711711711711711</v>
      </c>
      <c r="AD42" s="42">
        <f t="shared" si="24"/>
        <v>-0.16751269035532995</v>
      </c>
      <c r="AE42" s="42">
        <f t="shared" si="25"/>
        <v>-2.2598870056497175E-2</v>
      </c>
      <c r="AF42" s="42">
        <f t="shared" si="26"/>
        <v>-6.5088757396449703E-2</v>
      </c>
      <c r="AG42" s="42">
        <f t="shared" si="27"/>
        <v>0.18367346938775511</v>
      </c>
      <c r="AH42" s="42">
        <f t="shared" si="28"/>
        <v>-0.17682926829268292</v>
      </c>
      <c r="AI42" s="42">
        <f t="shared" si="29"/>
        <v>-0.46820809248554912</v>
      </c>
      <c r="AJ42" s="42">
        <f t="shared" si="30"/>
        <v>-0.25949367088607594</v>
      </c>
      <c r="AK42" s="42">
        <f t="shared" si="31"/>
        <v>-0.49137931034482757</v>
      </c>
      <c r="AL42" s="42">
        <f t="shared" si="32"/>
        <v>-0.34814814814814815</v>
      </c>
      <c r="AM42" s="42">
        <f t="shared" si="33"/>
        <v>-0.30434782608695654</v>
      </c>
      <c r="AN42" s="42">
        <f t="shared" si="34"/>
        <v>-0.74358974358974361</v>
      </c>
      <c r="AO42" s="42">
        <f t="shared" si="35"/>
        <v>-0.59322033898305082</v>
      </c>
      <c r="AP42" s="42">
        <f t="shared" si="36"/>
        <v>-0.39772727272727271</v>
      </c>
      <c r="AQ42" s="42">
        <f t="shared" si="37"/>
        <v>-0.15625</v>
      </c>
      <c r="AR42" s="42">
        <f t="shared" si="38"/>
        <v>0.23333333333333334</v>
      </c>
      <c r="AS42" s="42">
        <f t="shared" si="39"/>
        <v>0.5</v>
      </c>
      <c r="AT42" s="42">
        <f t="shared" si="15"/>
        <v>-0.33962264150943394</v>
      </c>
      <c r="AU42" s="42">
        <f t="shared" si="15"/>
        <v>-0.35185185185185186</v>
      </c>
      <c r="AV42" s="42">
        <f t="shared" si="15"/>
        <v>-0.21621621621621623</v>
      </c>
      <c r="AW42" s="42">
        <f t="shared" si="15"/>
        <v>-0.47222222222222221</v>
      </c>
      <c r="AX42" s="42">
        <f t="shared" si="15"/>
        <v>2.8571428571428571E-2</v>
      </c>
      <c r="AY42" s="42">
        <f t="shared" si="15"/>
        <v>-0.17142857142857143</v>
      </c>
      <c r="AZ42" s="42">
        <f t="shared" si="15"/>
        <v>-0.20689655172413793</v>
      </c>
      <c r="BA42" s="42">
        <f t="shared" si="15"/>
        <v>0.57894736842105265</v>
      </c>
      <c r="BB42" s="42">
        <f t="shared" si="15"/>
        <v>0.19444444444444445</v>
      </c>
      <c r="BC42" s="42">
        <f t="shared" si="15"/>
        <v>0.96551724137931039</v>
      </c>
      <c r="BD42" s="42">
        <v>1.5337078651685394</v>
      </c>
      <c r="BE42" s="42">
        <v>0.63636363636363635</v>
      </c>
      <c r="BF42" s="42">
        <v>-7.9945799457994585E-2</v>
      </c>
      <c r="BG42" s="42">
        <v>-9.5729013254786458E-2</v>
      </c>
      <c r="BH42" s="42">
        <v>0.3306188925081433</v>
      </c>
      <c r="BI42" s="42">
        <f t="shared" si="40"/>
        <v>-0.24602203182374541</v>
      </c>
      <c r="BJ42" s="42">
        <f t="shared" si="41"/>
        <v>-1.2987012987012988E-2</v>
      </c>
      <c r="BK42" s="42">
        <f t="shared" si="42"/>
        <v>-4.2763157894736843E-2</v>
      </c>
      <c r="BL42" s="42">
        <f t="shared" si="43"/>
        <v>-0.38831615120274915</v>
      </c>
      <c r="BM42" s="42">
        <f t="shared" si="44"/>
        <v>-0.5196629213483146</v>
      </c>
      <c r="BN42" s="42">
        <f t="shared" si="45"/>
        <v>-5.2631578947368418E-2</v>
      </c>
      <c r="BO42" s="42">
        <f t="shared" si="16"/>
        <v>-0.26543209876543211</v>
      </c>
      <c r="BP42" s="42">
        <f t="shared" si="16"/>
        <v>5.0420168067226892E-2</v>
      </c>
    </row>
    <row r="43" spans="2:68" ht="17.100000000000001" customHeight="1" thickBot="1" x14ac:dyDescent="0.25">
      <c r="B43" s="66" t="s">
        <v>58</v>
      </c>
      <c r="C43" s="42">
        <v>0.29870129870129869</v>
      </c>
      <c r="D43" s="42">
        <v>0.55921052631578949</v>
      </c>
      <c r="E43" s="42">
        <v>1.1057692307692308</v>
      </c>
      <c r="F43" s="42">
        <v>0.89080459770114939</v>
      </c>
      <c r="G43" s="42">
        <v>0.70499999999999996</v>
      </c>
      <c r="H43" s="42">
        <v>0.35021097046413502</v>
      </c>
      <c r="I43" s="42">
        <v>0.27853881278538811</v>
      </c>
      <c r="J43" s="42">
        <v>-4.5592705167173252E-2</v>
      </c>
      <c r="K43" s="42">
        <v>-1.7595307917888565E-2</v>
      </c>
      <c r="L43" s="42">
        <v>5.6250000000000001E-2</v>
      </c>
      <c r="M43" s="42">
        <v>-0.125</v>
      </c>
      <c r="N43" s="42">
        <v>-0.18152866242038215</v>
      </c>
      <c r="O43" s="42">
        <v>-6.8656716417910449E-2</v>
      </c>
      <c r="P43" s="42">
        <v>8.8757396449704144E-3</v>
      </c>
      <c r="Q43" s="42">
        <v>-5.3061224489795916E-2</v>
      </c>
      <c r="R43" s="42">
        <v>0.1245136186770428</v>
      </c>
      <c r="S43" s="42">
        <v>3.2051282051282048E-2</v>
      </c>
      <c r="T43" s="42">
        <v>-0.14076246334310852</v>
      </c>
      <c r="U43" s="42">
        <v>-0.15086206896551724</v>
      </c>
      <c r="V43" s="42">
        <v>-0.13840830449826991</v>
      </c>
      <c r="W43" s="42">
        <f t="shared" si="17"/>
        <v>-0.25465838509316768</v>
      </c>
      <c r="X43" s="42">
        <f t="shared" si="18"/>
        <v>-0.28668941979522183</v>
      </c>
      <c r="Y43" s="42">
        <f t="shared" si="19"/>
        <v>-0.24365482233502539</v>
      </c>
      <c r="Z43" s="42">
        <f t="shared" si="20"/>
        <v>-0.12048192771084337</v>
      </c>
      <c r="AA43" s="42">
        <f t="shared" si="21"/>
        <v>-6.25E-2</v>
      </c>
      <c r="AB43" s="42">
        <f t="shared" si="22"/>
        <v>-4.3062200956937802E-2</v>
      </c>
      <c r="AC43" s="42">
        <f t="shared" si="23"/>
        <v>0.10738255033557047</v>
      </c>
      <c r="AD43" s="42">
        <f t="shared" si="24"/>
        <v>-0.13242009132420091</v>
      </c>
      <c r="AE43" s="42">
        <f t="shared" si="25"/>
        <v>-0.21777777777777776</v>
      </c>
      <c r="AF43" s="42">
        <f t="shared" si="26"/>
        <v>-1.4999999999999999E-2</v>
      </c>
      <c r="AG43" s="42">
        <f t="shared" si="27"/>
        <v>-0.12121212121212122</v>
      </c>
      <c r="AH43" s="42">
        <f t="shared" si="28"/>
        <v>1.5789473684210527E-2</v>
      </c>
      <c r="AI43" s="42">
        <f t="shared" si="29"/>
        <v>0.14772727272727273</v>
      </c>
      <c r="AJ43" s="42">
        <f t="shared" si="30"/>
        <v>0.14720812182741116</v>
      </c>
      <c r="AK43" s="42">
        <f t="shared" si="31"/>
        <v>-0.23448275862068965</v>
      </c>
      <c r="AL43" s="42">
        <f t="shared" si="32"/>
        <v>9.8445595854922283E-2</v>
      </c>
      <c r="AM43" s="42">
        <f t="shared" si="33"/>
        <v>-0.14356435643564355</v>
      </c>
      <c r="AN43" s="42">
        <f t="shared" si="34"/>
        <v>-0.30088495575221241</v>
      </c>
      <c r="AO43" s="42">
        <f t="shared" si="35"/>
        <v>9.0090090090090086E-2</v>
      </c>
      <c r="AP43" s="42">
        <f t="shared" si="36"/>
        <v>-0.22641509433962265</v>
      </c>
      <c r="AQ43" s="42">
        <f t="shared" si="37"/>
        <v>-0.41618497109826591</v>
      </c>
      <c r="AR43" s="42">
        <f t="shared" si="38"/>
        <v>-0.27215189873417722</v>
      </c>
      <c r="AS43" s="42">
        <f t="shared" si="39"/>
        <v>-0.23966942148760331</v>
      </c>
      <c r="AT43" s="42">
        <f t="shared" si="15"/>
        <v>-0.23780487804878048</v>
      </c>
      <c r="AU43" s="42">
        <f t="shared" si="15"/>
        <v>-0.33663366336633666</v>
      </c>
      <c r="AV43" s="42">
        <f t="shared" si="15"/>
        <v>-0.60869565217391308</v>
      </c>
      <c r="AW43" s="42">
        <f t="shared" si="15"/>
        <v>-0.42391304347826086</v>
      </c>
      <c r="AX43" s="42">
        <f t="shared" si="15"/>
        <v>-0.42399999999999999</v>
      </c>
      <c r="AY43" s="42">
        <f t="shared" si="15"/>
        <v>0.59701492537313428</v>
      </c>
      <c r="AZ43" s="42">
        <f t="shared" si="15"/>
        <v>0.53333333333333333</v>
      </c>
      <c r="BA43" s="42">
        <f t="shared" si="15"/>
        <v>0.35849056603773582</v>
      </c>
      <c r="BB43" s="42">
        <f t="shared" si="15"/>
        <v>2.6527777777777777</v>
      </c>
      <c r="BC43" s="42">
        <f t="shared" si="15"/>
        <v>0.34579439252336447</v>
      </c>
      <c r="BD43" s="42">
        <v>0.68664383561643838</v>
      </c>
      <c r="BE43" s="42">
        <v>0.27411167512690354</v>
      </c>
      <c r="BF43" s="42">
        <v>-6.3745019920318724E-2</v>
      </c>
      <c r="BG43" s="42">
        <v>-8.5106382978723403E-4</v>
      </c>
      <c r="BH43" s="42">
        <v>-9.6252129471890976E-2</v>
      </c>
      <c r="BI43" s="42">
        <f t="shared" si="40"/>
        <v>-0.2299717247879359</v>
      </c>
      <c r="BJ43" s="42">
        <f t="shared" si="41"/>
        <v>-4.528763769889841E-2</v>
      </c>
      <c r="BK43" s="42">
        <f t="shared" si="42"/>
        <v>-8.8461538461538466E-2</v>
      </c>
      <c r="BL43" s="42">
        <f t="shared" si="43"/>
        <v>5.6258790436005623E-2</v>
      </c>
      <c r="BM43" s="42">
        <f t="shared" si="44"/>
        <v>-0.17976031957390146</v>
      </c>
      <c r="BN43" s="42">
        <f t="shared" si="45"/>
        <v>-0.29707792207792205</v>
      </c>
      <c r="BO43" s="42">
        <f t="shared" si="16"/>
        <v>-0.45265588914549654</v>
      </c>
      <c r="BP43" s="42">
        <f t="shared" si="16"/>
        <v>1.1561181434599157</v>
      </c>
    </row>
    <row r="44" spans="2:68" ht="17.100000000000001" customHeight="1" thickBot="1" x14ac:dyDescent="0.25">
      <c r="B44" s="66" t="s">
        <v>11</v>
      </c>
      <c r="C44" s="42">
        <v>0.23809523809523808</v>
      </c>
      <c r="D44" s="42">
        <v>1.3333333333333333</v>
      </c>
      <c r="E44" s="42">
        <v>2.925925925925926</v>
      </c>
      <c r="F44" s="42">
        <v>2</v>
      </c>
      <c r="G44" s="42">
        <v>2.6730769230769229</v>
      </c>
      <c r="H44" s="42">
        <v>1.3896103896103895</v>
      </c>
      <c r="I44" s="42">
        <v>0.22641509433962265</v>
      </c>
      <c r="J44" s="42">
        <v>0.16666666666666666</v>
      </c>
      <c r="K44" s="42">
        <v>0.20942408376963351</v>
      </c>
      <c r="L44" s="42">
        <v>-0.20652173913043478</v>
      </c>
      <c r="M44" s="42">
        <v>-0.16153846153846155</v>
      </c>
      <c r="N44" s="42">
        <v>-0.29120879120879123</v>
      </c>
      <c r="O44" s="42">
        <v>-0.32034632034632032</v>
      </c>
      <c r="P44" s="42">
        <v>-0.11643835616438356</v>
      </c>
      <c r="Q44" s="42">
        <v>-0.37614678899082571</v>
      </c>
      <c r="R44" s="42">
        <v>3.875968992248062E-2</v>
      </c>
      <c r="S44" s="42">
        <v>-6.3694267515923567E-2</v>
      </c>
      <c r="T44" s="42">
        <v>-2.3255813953488372E-2</v>
      </c>
      <c r="U44" s="42">
        <v>1.1764705882352942</v>
      </c>
      <c r="V44" s="42">
        <v>8.2089552238805971E-2</v>
      </c>
      <c r="W44" s="42">
        <f t="shared" si="17"/>
        <v>-6.8027210884353739E-3</v>
      </c>
      <c r="X44" s="42">
        <f t="shared" si="18"/>
        <v>0</v>
      </c>
      <c r="Y44" s="42">
        <f t="shared" si="19"/>
        <v>-0.56081081081081086</v>
      </c>
      <c r="Z44" s="42">
        <f t="shared" si="20"/>
        <v>-7.586206896551724E-2</v>
      </c>
      <c r="AA44" s="42">
        <f t="shared" si="21"/>
        <v>-0.19178082191780821</v>
      </c>
      <c r="AB44" s="42">
        <f t="shared" si="22"/>
        <v>-7.9365079365079361E-3</v>
      </c>
      <c r="AC44" s="42">
        <f t="shared" si="22"/>
        <v>-9.2307692307692313E-2</v>
      </c>
      <c r="AD44" s="42">
        <f t="shared" si="24"/>
        <v>-0.30597014925373134</v>
      </c>
      <c r="AE44" s="42">
        <f>+(AI22-AE22)/AE22</f>
        <v>-0.1440677966101695</v>
      </c>
      <c r="AF44" s="42">
        <f t="shared" si="26"/>
        <v>-0.248</v>
      </c>
      <c r="AG44" s="42">
        <f>+(AK22-AG22)/AG22</f>
        <v>0.59322033898305082</v>
      </c>
      <c r="AH44" s="42">
        <f t="shared" si="28"/>
        <v>8.6021505376344093E-2</v>
      </c>
      <c r="AI44" s="42">
        <f t="shared" si="29"/>
        <v>-0.33663366336633666</v>
      </c>
      <c r="AJ44" s="42">
        <f t="shared" si="30"/>
        <v>0.98936170212765961</v>
      </c>
      <c r="AK44" s="42">
        <f t="shared" si="31"/>
        <v>-8.5106382978723402E-2</v>
      </c>
      <c r="AL44" s="42">
        <f t="shared" si="32"/>
        <v>-0.15841584158415842</v>
      </c>
      <c r="AM44" s="42">
        <f>+(AQ22-AM22)/AM22</f>
        <v>-0.13432835820895522</v>
      </c>
      <c r="AN44" s="42">
        <f t="shared" si="34"/>
        <v>-0.81283422459893051</v>
      </c>
      <c r="AO44" s="42">
        <f>+(AS22-AO22)/AO22</f>
        <v>-0.54651162790697672</v>
      </c>
      <c r="AP44" s="42">
        <f t="shared" si="36"/>
        <v>-0.30588235294117649</v>
      </c>
      <c r="AQ44" s="42">
        <f>+(AU22-AQ22)/AQ22</f>
        <v>6.8965517241379309E-2</v>
      </c>
      <c r="AR44" s="42">
        <f t="shared" si="38"/>
        <v>0.4</v>
      </c>
      <c r="AS44" s="42">
        <f t="shared" si="38"/>
        <v>0.4358974358974359</v>
      </c>
      <c r="AT44" s="42">
        <f t="shared" si="15"/>
        <v>-0.3728813559322034</v>
      </c>
      <c r="AU44" s="42">
        <f t="shared" si="15"/>
        <v>-0.45161290322580644</v>
      </c>
      <c r="AV44" s="42">
        <f t="shared" si="15"/>
        <v>-0.61224489795918369</v>
      </c>
      <c r="AW44" s="42">
        <f t="shared" si="15"/>
        <v>-0.6607142857142857</v>
      </c>
      <c r="AX44" s="42">
        <f t="shared" si="15"/>
        <v>0.13513513513513514</v>
      </c>
      <c r="AY44" s="42">
        <f t="shared" si="15"/>
        <v>8.8235294117647065E-2</v>
      </c>
      <c r="AZ44" s="42">
        <f t="shared" si="15"/>
        <v>-5.2631578947368418E-2</v>
      </c>
      <c r="BA44" s="42">
        <f t="shared" si="15"/>
        <v>0.57894736842105265</v>
      </c>
      <c r="BB44" s="42">
        <f t="shared" si="15"/>
        <v>7.1428571428571425E-2</v>
      </c>
      <c r="BC44" s="42">
        <f t="shared" si="15"/>
        <v>0.40540540540540543</v>
      </c>
      <c r="BD44" s="42">
        <v>1.5389610389610389</v>
      </c>
      <c r="BE44" s="42">
        <v>0.75703324808184147</v>
      </c>
      <c r="BF44" s="42">
        <v>-0.10480349344978165</v>
      </c>
      <c r="BG44" s="42">
        <v>-0.20650406504065041</v>
      </c>
      <c r="BH44" s="42">
        <v>0.1598360655737705</v>
      </c>
      <c r="BI44" s="42">
        <f t="shared" si="40"/>
        <v>-0.16784452296819788</v>
      </c>
      <c r="BJ44" s="42">
        <f t="shared" si="41"/>
        <v>-0.16135881104033969</v>
      </c>
      <c r="BK44" s="42">
        <f t="shared" si="42"/>
        <v>-1.2658227848101266E-2</v>
      </c>
      <c r="BL44" s="42">
        <f t="shared" si="43"/>
        <v>8.9743589743589744E-2</v>
      </c>
      <c r="BM44" s="42">
        <f t="shared" si="44"/>
        <v>-0.5505882352941176</v>
      </c>
      <c r="BN44" s="42">
        <f t="shared" si="45"/>
        <v>6.8062827225130892E-2</v>
      </c>
      <c r="BO44" s="42">
        <f t="shared" si="45"/>
        <v>-0.44117647058823528</v>
      </c>
      <c r="BP44" s="42">
        <f t="shared" si="45"/>
        <v>0.14035087719298245</v>
      </c>
    </row>
    <row r="45" spans="2:68" ht="17.100000000000001" customHeight="1" thickBot="1" x14ac:dyDescent="0.25">
      <c r="B45" s="68" t="s">
        <v>25</v>
      </c>
      <c r="C45" s="78">
        <v>0.94268635724331928</v>
      </c>
      <c r="D45" s="78">
        <v>1.179949452401011</v>
      </c>
      <c r="E45" s="78">
        <v>1.4593362509117433</v>
      </c>
      <c r="F45" s="78">
        <v>1.4005205975554549</v>
      </c>
      <c r="G45" s="78">
        <v>1.120633484162896</v>
      </c>
      <c r="H45" s="78">
        <v>0.8321224300510125</v>
      </c>
      <c r="I45" s="78">
        <v>0.4266330540520501</v>
      </c>
      <c r="J45" s="78">
        <v>0.27014285040780728</v>
      </c>
      <c r="K45" s="78">
        <v>0.17769811803866342</v>
      </c>
      <c r="L45" s="78">
        <v>3.4973000337495778E-2</v>
      </c>
      <c r="M45" s="78">
        <v>6.0807650330024429E-3</v>
      </c>
      <c r="N45" s="78">
        <v>-0.17790727886863889</v>
      </c>
      <c r="O45" s="78">
        <v>-0.21234192122332138</v>
      </c>
      <c r="P45" s="78">
        <v>-0.16418701341050829</v>
      </c>
      <c r="Q45" s="78">
        <v>-0.23230705651410269</v>
      </c>
      <c r="R45" s="78">
        <v>-6.3075672746974898E-2</v>
      </c>
      <c r="S45" s="78">
        <v>0.13626535400469245</v>
      </c>
      <c r="T45" s="78">
        <v>0.13835649841502073</v>
      </c>
      <c r="U45" s="78">
        <v>0.29452930489199919</v>
      </c>
      <c r="V45" s="78">
        <v>0.17310009156185244</v>
      </c>
      <c r="W45" s="78">
        <f t="shared" si="17"/>
        <v>-0.13875055670270051</v>
      </c>
      <c r="X45" s="78">
        <f t="shared" si="18"/>
        <v>-0.12933767457801387</v>
      </c>
      <c r="Y45" s="78">
        <f t="shared" si="19"/>
        <v>-0.11586443497245036</v>
      </c>
      <c r="Z45" s="78">
        <f t="shared" si="20"/>
        <v>-1.0639608922482849E-2</v>
      </c>
      <c r="AA45" s="78">
        <f t="shared" si="21"/>
        <v>0.13886799548702519</v>
      </c>
      <c r="AB45" s="78">
        <f t="shared" si="22"/>
        <v>4.2070560448752646E-2</v>
      </c>
      <c r="AC45" s="78">
        <f t="shared" si="22"/>
        <v>-1.4227761773178905E-2</v>
      </c>
      <c r="AD45" s="78">
        <f t="shared" si="24"/>
        <v>-0.22712174057465537</v>
      </c>
      <c r="AE45" s="78">
        <f>+(AI23-AE23)/AE23</f>
        <v>-0.16614381243292331</v>
      </c>
      <c r="AF45" s="78">
        <f t="shared" si="26"/>
        <v>-0.17773160827273585</v>
      </c>
      <c r="AG45" s="78">
        <f>+(AK23-AG23)/AG23</f>
        <v>-0.12119043358978947</v>
      </c>
      <c r="AH45" s="79">
        <f t="shared" si="28"/>
        <v>-0.15037068872891371</v>
      </c>
      <c r="AI45" s="78">
        <f t="shared" si="29"/>
        <v>-0.29681698925795752</v>
      </c>
      <c r="AJ45" s="78">
        <f t="shared" si="30"/>
        <v>-0.17394050763753302</v>
      </c>
      <c r="AK45" s="78">
        <f t="shared" si="31"/>
        <v>-0.38282999660671868</v>
      </c>
      <c r="AL45" s="79">
        <f t="shared" si="32"/>
        <v>-0.32178311729370851</v>
      </c>
      <c r="AM45" s="78">
        <f>+(AQ23-AM23)/AM23</f>
        <v>-0.26237240408306933</v>
      </c>
      <c r="AN45" s="78">
        <f t="shared" si="34"/>
        <v>-0.4654848800834202</v>
      </c>
      <c r="AO45" s="78">
        <f>+(AS23-AO23)/AO23</f>
        <v>-0.39322630305696066</v>
      </c>
      <c r="AP45" s="79">
        <f t="shared" si="36"/>
        <v>-0.40247995524892782</v>
      </c>
      <c r="AQ45" s="78">
        <f>+(AU23-AQ23)/AQ23</f>
        <v>-0.34119106699751861</v>
      </c>
      <c r="AR45" s="78">
        <f t="shared" si="38"/>
        <v>-7.1790870074131874E-2</v>
      </c>
      <c r="AS45" s="78">
        <f t="shared" si="38"/>
        <v>0.14443638999637551</v>
      </c>
      <c r="AT45" s="79">
        <f t="shared" si="15"/>
        <v>9.9859572476205333E-2</v>
      </c>
      <c r="AU45" s="79">
        <f t="shared" si="15"/>
        <v>-0.26234970302766913</v>
      </c>
      <c r="AV45" s="79">
        <f t="shared" si="15"/>
        <v>-0.45957685301947598</v>
      </c>
      <c r="AW45" s="79">
        <f t="shared" si="15"/>
        <v>-0.45051464766429139</v>
      </c>
      <c r="AX45" s="79">
        <f t="shared" si="15"/>
        <v>-0.29181444176478932</v>
      </c>
      <c r="AY45" s="79">
        <f t="shared" si="15"/>
        <v>-8.5231736056559315E-2</v>
      </c>
      <c r="AZ45" s="79">
        <f t="shared" si="15"/>
        <v>-0.12185636505055743</v>
      </c>
      <c r="BA45" s="79">
        <f t="shared" si="15"/>
        <v>0.52708933717579254</v>
      </c>
      <c r="BB45" s="79">
        <f t="shared" si="15"/>
        <v>0.42548076923076922</v>
      </c>
      <c r="BC45" s="79">
        <f t="shared" si="15"/>
        <v>0.56290253327608419</v>
      </c>
      <c r="BD45" s="78">
        <v>1.2621130940908916</v>
      </c>
      <c r="BE45" s="78">
        <v>0.59014074907132874</v>
      </c>
      <c r="BF45" s="78">
        <v>3.396950245930625E-3</v>
      </c>
      <c r="BG45" s="78">
        <v>-0.16854628561664317</v>
      </c>
      <c r="BH45" s="78">
        <f>+(BM23-BL23)/BL23</f>
        <v>0.17684383589796285</v>
      </c>
      <c r="BI45" s="78">
        <f t="shared" si="40"/>
        <v>-9.7509331819868594E-2</v>
      </c>
      <c r="BJ45" s="78">
        <f t="shared" si="41"/>
        <v>-2.3014222136222909E-2</v>
      </c>
      <c r="BK45" s="78">
        <f t="shared" si="42"/>
        <v>-0.15621711951476142</v>
      </c>
      <c r="BL45" s="78">
        <f t="shared" si="43"/>
        <v>-0.2898114868334189</v>
      </c>
      <c r="BM45" s="78">
        <f t="shared" si="44"/>
        <v>-0.37835158025201404</v>
      </c>
      <c r="BN45" s="78">
        <f t="shared" si="45"/>
        <v>-8.9386588688775165E-2</v>
      </c>
      <c r="BO45" s="78">
        <f t="shared" si="45"/>
        <v>-0.36465479492044955</v>
      </c>
      <c r="BP45" s="78">
        <f t="shared" si="45"/>
        <v>0.17511917753144562</v>
      </c>
    </row>
    <row r="47" spans="2:68" x14ac:dyDescent="0.2">
      <c r="AU47" s="128"/>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8</vt:i4>
      </vt:variant>
    </vt:vector>
  </HeadingPairs>
  <TitlesOfParts>
    <vt:vector size="26"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 ocupas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2021-06-03T08:28:00Z</dcterms:modified>
</cp:coreProperties>
</file>