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30" windowWidth="12300" windowHeight="7305" tabRatio="889" activeTab="0"/>
  </bookViews>
  <sheets>
    <sheet name="Inicio" sheetId="1" r:id="rId1"/>
    <sheet name="Resumen" sheetId="2" r:id="rId2"/>
    <sheet name="Separaciones no consensuada TSJ" sheetId="3" r:id="rId3"/>
    <sheet name="Separaciones consensuadas TSJ" sheetId="4" r:id="rId4"/>
    <sheet name="Divorcios no consensuados TSJ" sheetId="5" r:id="rId5"/>
    <sheet name="Divorcios consensuados TSJ" sheetId="6" r:id="rId6"/>
    <sheet name="Nulidades TSJ " sheetId="7" r:id="rId7"/>
    <sheet name="Graficos" sheetId="8" r:id="rId8"/>
    <sheet name="Provincias" sheetId="9" r:id="rId9"/>
    <sheet name="Partidos Judiciales" sheetId="10" r:id="rId10"/>
  </sheets>
  <definedNames/>
  <calcPr fullCalcOnLoad="1"/>
</workbook>
</file>

<file path=xl/sharedStrings.xml><?xml version="1.0" encoding="utf-8"?>
<sst xmlns="http://schemas.openxmlformats.org/spreadsheetml/2006/main" count="1101" uniqueCount="606">
  <si>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</si>
  <si>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</si>
  <si>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</si>
  <si>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</si>
  <si>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</si>
  <si>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</si>
  <si>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</si>
  <si>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</si>
  <si>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</si>
  <si>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</si>
  <si>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00-T1</t>
  </si>
  <si>
    <t>00-T2</t>
  </si>
  <si>
    <t>00-T3</t>
  </si>
  <si>
    <t>00-T4</t>
  </si>
  <si>
    <t>01-T1</t>
  </si>
  <si>
    <t>01-T2</t>
  </si>
  <si>
    <t>01-T3</t>
  </si>
  <si>
    <t>01-T4</t>
  </si>
  <si>
    <t>02-T1</t>
  </si>
  <si>
    <t>02-T2</t>
  </si>
  <si>
    <t>02-T3</t>
  </si>
  <si>
    <t>02-T4</t>
  </si>
  <si>
    <t>03-T1</t>
  </si>
  <si>
    <t>03-T2</t>
  </si>
  <si>
    <t>03-T3</t>
  </si>
  <si>
    <t>03-T4</t>
  </si>
  <si>
    <t>04-T1</t>
  </si>
  <si>
    <t>04-T2</t>
  </si>
  <si>
    <t>04-T3</t>
  </si>
  <si>
    <t>04-T4</t>
  </si>
  <si>
    <t>05-T1</t>
  </si>
  <si>
    <t>05-T2</t>
  </si>
  <si>
    <t>05-T3</t>
  </si>
  <si>
    <t>05-T4</t>
  </si>
  <si>
    <t>06-T1</t>
  </si>
  <si>
    <t>06-T2</t>
  </si>
  <si>
    <t>06-T3</t>
  </si>
  <si>
    <t>06-T4</t>
  </si>
  <si>
    <t>07-T1</t>
  </si>
  <si>
    <t>07-T2</t>
  </si>
  <si>
    <t>07-T3</t>
  </si>
  <si>
    <t>07-T4</t>
  </si>
  <si>
    <t>08-T1</t>
  </si>
  <si>
    <t>08-T2</t>
  </si>
  <si>
    <t>08-T3</t>
  </si>
  <si>
    <t>08-T4</t>
  </si>
  <si>
    <t>09-T1</t>
  </si>
  <si>
    <t>09-T2</t>
  </si>
  <si>
    <t>09-T3</t>
  </si>
  <si>
    <t>09-T4</t>
  </si>
  <si>
    <t>ANDALUCIA</t>
  </si>
  <si>
    <t>ARAGON</t>
  </si>
  <si>
    <t>ASTURIAS</t>
  </si>
  <si>
    <t>CANARIAS</t>
  </si>
  <si>
    <t>CANTABRIA</t>
  </si>
  <si>
    <t>GALICIA</t>
  </si>
  <si>
    <t>LA RIOJA</t>
  </si>
  <si>
    <t>MADRID</t>
  </si>
  <si>
    <t>MURCIA</t>
  </si>
  <si>
    <t>NAVARRA</t>
  </si>
  <si>
    <t>2010</t>
  </si>
  <si>
    <t>Divorcios no consensuados</t>
  </si>
  <si>
    <t>Separaciones consensuadas</t>
  </si>
  <si>
    <t>Separaciones no consensuadas</t>
  </si>
  <si>
    <t>Divorcios consensuados</t>
  </si>
  <si>
    <t>10-T1</t>
  </si>
  <si>
    <t>Evolución  08-T1</t>
  </si>
  <si>
    <t>Evolución  08-T2</t>
  </si>
  <si>
    <t>Evolución  08-T3</t>
  </si>
  <si>
    <t>Evolución  08-T4</t>
  </si>
  <si>
    <t>Evolución  09-T1</t>
  </si>
  <si>
    <t>Evolución  09-T2</t>
  </si>
  <si>
    <t>Evolución  09-T3</t>
  </si>
  <si>
    <t>Evolución  09-T4</t>
  </si>
  <si>
    <t>Evolución  10-T1</t>
  </si>
  <si>
    <t>Evolución 2007 - 2008</t>
  </si>
  <si>
    <t>Evolución 2008 - 2009</t>
  </si>
  <si>
    <t>Total 2007</t>
  </si>
  <si>
    <t>Total 2008</t>
  </si>
  <si>
    <t>Total 2009</t>
  </si>
  <si>
    <t>CATALUÑA</t>
  </si>
  <si>
    <t>EXTREMADURA</t>
  </si>
  <si>
    <t>TOTAL</t>
  </si>
  <si>
    <t xml:space="preserve">Evolución divorcios no consensuados  </t>
  </si>
  <si>
    <t xml:space="preserve">Evolución divorcios  consensuados  </t>
  </si>
  <si>
    <t>Nulidades</t>
  </si>
  <si>
    <t>Evolución nulidades</t>
  </si>
  <si>
    <t xml:space="preserve">Nulidades, divorcios y separaciones </t>
  </si>
  <si>
    <t>Nulidades matrimoniales</t>
  </si>
  <si>
    <t>Separación consensuada</t>
  </si>
  <si>
    <t>Separacion no consensuada</t>
  </si>
  <si>
    <t xml:space="preserve">    ALMERIA</t>
  </si>
  <si>
    <t xml:space="preserve">    BERJA</t>
  </si>
  <si>
    <t xml:space="preserve">    HUERCAL-OVERA</t>
  </si>
  <si>
    <t xml:space="preserve">    VERA</t>
  </si>
  <si>
    <t xml:space="preserve">    ROQUETAS DE MAR</t>
  </si>
  <si>
    <t xml:space="preserve">    VELEZ RUBIO</t>
  </si>
  <si>
    <t xml:space="preserve">    EL EJIDO</t>
  </si>
  <si>
    <t xml:space="preserve">    PURCHENA</t>
  </si>
  <si>
    <t xml:space="preserve">    CHICLANA DE LA FRONTERA</t>
  </si>
  <si>
    <t xml:space="preserve">    ARCOS DE LA FRONTERA</t>
  </si>
  <si>
    <t xml:space="preserve">    ALGECIRAS</t>
  </si>
  <si>
    <t xml:space="preserve">    CADIZ</t>
  </si>
  <si>
    <t xml:space="preserve">    SAN ROQUE</t>
  </si>
  <si>
    <t xml:space="preserve">    SANLUCAR DE BARRAMEDA</t>
  </si>
  <si>
    <t xml:space="preserve">    JEREZ DE LA FRONTERA</t>
  </si>
  <si>
    <t xml:space="preserve">    LA LINEA DE LA CONCEPCION</t>
  </si>
  <si>
    <t xml:space="preserve">    SAN FERNANDO</t>
  </si>
  <si>
    <t xml:space="preserve">    EL PUERTO DE SANTA MARIA</t>
  </si>
  <si>
    <t xml:space="preserve">    ROTA</t>
  </si>
  <si>
    <t xml:space="preserve">    CEUTA</t>
  </si>
  <si>
    <t xml:space="preserve">    PUERTO REAL</t>
  </si>
  <si>
    <t xml:space="preserve">    BARBATE DE FRANCO</t>
  </si>
  <si>
    <t xml:space="preserve">    UBRIQUE</t>
  </si>
  <si>
    <t xml:space="preserve">    MONTORO</t>
  </si>
  <si>
    <t xml:space="preserve">    AGUILAR</t>
  </si>
  <si>
    <t xml:space="preserve">    POZOBLANCO</t>
  </si>
  <si>
    <t xml:space="preserve">    BAENA</t>
  </si>
  <si>
    <t xml:space="preserve">    POSADAS</t>
  </si>
  <si>
    <t xml:space="preserve">    PEÑARROYA-PUEBLONUEVO</t>
  </si>
  <si>
    <t xml:space="preserve">    LUCENA</t>
  </si>
  <si>
    <t xml:space="preserve">    CORDOBA</t>
  </si>
  <si>
    <t xml:space="preserve">    PRIEGO DE CORDOBA</t>
  </si>
  <si>
    <t xml:space="preserve">    CABRA</t>
  </si>
  <si>
    <t xml:space="preserve">    MONTILLA</t>
  </si>
  <si>
    <t xml:space="preserve">    PUENTE-GENIL</t>
  </si>
  <si>
    <t xml:space="preserve">    LOJA</t>
  </si>
  <si>
    <t xml:space="preserve">    GUADIX</t>
  </si>
  <si>
    <t xml:space="preserve">    GRANADA</t>
  </si>
  <si>
    <t xml:space="preserve">    MOTRIL</t>
  </si>
  <si>
    <t xml:space="preserve">    ORGIVA</t>
  </si>
  <si>
    <t xml:space="preserve">    BAZA</t>
  </si>
  <si>
    <t xml:space="preserve">    SANTA FE</t>
  </si>
  <si>
    <t xml:space="preserve">    HUESCAR</t>
  </si>
  <si>
    <t xml:space="preserve">    ALMUÑECAR</t>
  </si>
  <si>
    <t xml:space="preserve">    ARACENA</t>
  </si>
  <si>
    <t xml:space="preserve">    HUELVA</t>
  </si>
  <si>
    <t xml:space="preserve">    LA PALMA DEL CONDADO</t>
  </si>
  <si>
    <t xml:space="preserve">    VALVERDE DEL CAMINO</t>
  </si>
  <si>
    <t xml:space="preserve">    AYAMONTE</t>
  </si>
  <si>
    <t xml:space="preserve">    MOGUER</t>
  </si>
  <si>
    <t xml:space="preserve">    JAEN</t>
  </si>
  <si>
    <t xml:space="preserve">    ALCALA LA REAL</t>
  </si>
  <si>
    <t xml:space="preserve">    LA CAROLINA</t>
  </si>
  <si>
    <t xml:space="preserve">    ANDUJAR</t>
  </si>
  <si>
    <t xml:space="preserve">    BAEZA</t>
  </si>
  <si>
    <t xml:space="preserve">    LINARES</t>
  </si>
  <si>
    <t xml:space="preserve">    VILLACARRILLO</t>
  </si>
  <si>
    <t xml:space="preserve">    CAZORLA</t>
  </si>
  <si>
    <t xml:space="preserve">    MARTOS</t>
  </si>
  <si>
    <t xml:space="preserve">    UBEDA</t>
  </si>
  <si>
    <t xml:space="preserve">    ANTEQUERA</t>
  </si>
  <si>
    <t xml:space="preserve">    VELEZ MALAGA</t>
  </si>
  <si>
    <t xml:space="preserve">    MALAGA</t>
  </si>
  <si>
    <t xml:space="preserve">    RONDA</t>
  </si>
  <si>
    <t xml:space="preserve">    FUENGIROLA</t>
  </si>
  <si>
    <t xml:space="preserve">    MARBELLA</t>
  </si>
  <si>
    <t xml:space="preserve">    ESTEPONA</t>
  </si>
  <si>
    <t xml:space="preserve">    MELILLA</t>
  </si>
  <si>
    <t xml:space="preserve">    TORROX</t>
  </si>
  <si>
    <t xml:space="preserve">    COIN</t>
  </si>
  <si>
    <t xml:space="preserve">    ARCHIDONA</t>
  </si>
  <si>
    <t xml:space="preserve">    TORREMOLINOS</t>
  </si>
  <si>
    <t xml:space="preserve">    OSUNA</t>
  </si>
  <si>
    <t xml:space="preserve">    CAZALLA DE LA SIERRA</t>
  </si>
  <si>
    <t xml:space="preserve">    SANLUCAR LA MAYOR</t>
  </si>
  <si>
    <t xml:space="preserve">    CARMONA</t>
  </si>
  <si>
    <t xml:space="preserve">    LORA DEL RIO</t>
  </si>
  <si>
    <t xml:space="preserve">    SEVILLA</t>
  </si>
  <si>
    <t xml:space="preserve">    MORON DE LA FRONTERA</t>
  </si>
  <si>
    <t xml:space="preserve">    LEBRIJA</t>
  </si>
  <si>
    <t xml:space="preserve">    UTRERA</t>
  </si>
  <si>
    <t xml:space="preserve">    ECIJA</t>
  </si>
  <si>
    <t xml:space="preserve">    ALCALA DE GUADAIRA</t>
  </si>
  <si>
    <t xml:space="preserve">    DOS HERMANAS</t>
  </si>
  <si>
    <t xml:space="preserve">    MARCHENA</t>
  </si>
  <si>
    <t xml:space="preserve">    CORIA DEL RIO</t>
  </si>
  <si>
    <t xml:space="preserve">    ESTEPA</t>
  </si>
  <si>
    <t xml:space="preserve">    BARBASTRO</t>
  </si>
  <si>
    <t xml:space="preserve">    BOLTAÑA</t>
  </si>
  <si>
    <t xml:space="preserve">    FRAGA</t>
  </si>
  <si>
    <t xml:space="preserve">    HUESCA</t>
  </si>
  <si>
    <t xml:space="preserve">    JACA</t>
  </si>
  <si>
    <t xml:space="preserve">    MONZÓN</t>
  </si>
  <si>
    <t xml:space="preserve">    ALCAÑIZ</t>
  </si>
  <si>
    <t xml:space="preserve">    CALAMOCHA</t>
  </si>
  <si>
    <t xml:space="preserve">    TERUEL</t>
  </si>
  <si>
    <t xml:space="preserve">    CALATAYUD</t>
  </si>
  <si>
    <t xml:space="preserve">    TARAZONA</t>
  </si>
  <si>
    <t xml:space="preserve">    ZARAGOZA</t>
  </si>
  <si>
    <t xml:space="preserve">    CASPE</t>
  </si>
  <si>
    <t xml:space="preserve">    EJEA DE LOS CABALLEROS</t>
  </si>
  <si>
    <t xml:space="preserve">    DAROCA</t>
  </si>
  <si>
    <t xml:space="preserve">    LA ALMUNIA DE DOÑA GODINA</t>
  </si>
  <si>
    <t xml:space="preserve">    CANGAS DE NARCEA</t>
  </si>
  <si>
    <t xml:space="preserve">    LENA</t>
  </si>
  <si>
    <t xml:space="preserve">    CANGAS DE ONIS</t>
  </si>
  <si>
    <t xml:space="preserve">    AVILES</t>
  </si>
  <si>
    <t xml:space="preserve">    GRADO</t>
  </si>
  <si>
    <t xml:space="preserve">    SIERO</t>
  </si>
  <si>
    <t xml:space="preserve">    CASTROPOL</t>
  </si>
  <si>
    <t xml:space="preserve">    GIJON</t>
  </si>
  <si>
    <t xml:space="preserve">    LAVIANA</t>
  </si>
  <si>
    <t xml:space="preserve">    OVIEDO</t>
  </si>
  <si>
    <t xml:space="preserve">    LLANES</t>
  </si>
  <si>
    <t xml:space="preserve">    MIERES</t>
  </si>
  <si>
    <t xml:space="preserve">    LANGREO</t>
  </si>
  <si>
    <t xml:space="preserve">    TINEO</t>
  </si>
  <si>
    <t xml:space="preserve">    LUARCA (VALDES)</t>
  </si>
  <si>
    <t xml:space="preserve">    PRAVIA</t>
  </si>
  <si>
    <t xml:space="preserve">    VILLAVICIOSA</t>
  </si>
  <si>
    <t xml:space="preserve">    PILOÑA-INFIESTO</t>
  </si>
  <si>
    <t xml:space="preserve">    MAO</t>
  </si>
  <si>
    <t xml:space="preserve">    INCA</t>
  </si>
  <si>
    <t xml:space="preserve">    PALMA DE MALLORCA</t>
  </si>
  <si>
    <t xml:space="preserve">    MANACOR</t>
  </si>
  <si>
    <t xml:space="preserve">    EIVISSA</t>
  </si>
  <si>
    <t xml:space="preserve">    CIUTADELLA DE MENORCA</t>
  </si>
  <si>
    <t xml:space="preserve">    ARRECIFE</t>
  </si>
  <si>
    <t xml:space="preserve">    LAS PALMAS DE GRAN CANARIA</t>
  </si>
  <si>
    <t xml:space="preserve">    PUERTO DEL ROSARIO</t>
  </si>
  <si>
    <t xml:space="preserve">    SANTA MARIA DE GUIA DE GRAN CANARIA</t>
  </si>
  <si>
    <t xml:space="preserve">    TELDE</t>
  </si>
  <si>
    <t xml:space="preserve">    SAN BARTOLOME DE TIRAJANA</t>
  </si>
  <si>
    <t xml:space="preserve">    ARUCAS</t>
  </si>
  <si>
    <t xml:space="preserve">    GRANADILLA DE ABONA</t>
  </si>
  <si>
    <t xml:space="preserve">    SAN SEBASTIAN DE LA GOMERA</t>
  </si>
  <si>
    <t xml:space="preserve">    SANTA CRUZ DE TENERIFE</t>
  </si>
  <si>
    <t xml:space="preserve">    SANTA CRUZ DE LA PALMA</t>
  </si>
  <si>
    <t xml:space="preserve">    ICOD DE LOS VINOS</t>
  </si>
  <si>
    <t xml:space="preserve">    VALVERDE</t>
  </si>
  <si>
    <t xml:space="preserve">    LA LAGUNA</t>
  </si>
  <si>
    <t xml:space="preserve">    LA OROTAVA</t>
  </si>
  <si>
    <t xml:space="preserve">    LOS LLANOS DE ARIDANE</t>
  </si>
  <si>
    <t xml:space="preserve">    PUERTO DE LA CRUZ</t>
  </si>
  <si>
    <t xml:space="preserve">    GÜIMAR</t>
  </si>
  <si>
    <t xml:space="preserve">    ARONA</t>
  </si>
  <si>
    <t xml:space="preserve">    TORRELAVEGA</t>
  </si>
  <si>
    <t xml:space="preserve">    LAREDO</t>
  </si>
  <si>
    <t xml:space="preserve">    SANTANDER</t>
  </si>
  <si>
    <t xml:space="preserve">    SAN VICENTE DE LA BARQUERA</t>
  </si>
  <si>
    <t xml:space="preserve">    REINOSA</t>
  </si>
  <si>
    <t xml:space="preserve">    SANTOÑA</t>
  </si>
  <si>
    <t xml:space="preserve">    MEDIO CUDEYO</t>
  </si>
  <si>
    <t xml:space="preserve">    CASTRO URDIALES</t>
  </si>
  <si>
    <t xml:space="preserve">    AREVALO</t>
  </si>
  <si>
    <t xml:space="preserve">    ARENAS DE SAN PEDRO</t>
  </si>
  <si>
    <t xml:space="preserve">    AVILA</t>
  </si>
  <si>
    <t xml:space="preserve">    PIEDRAHITA</t>
  </si>
  <si>
    <t xml:space="preserve">    BURGOS</t>
  </si>
  <si>
    <t xml:space="preserve">    ARANDA DE DUERO</t>
  </si>
  <si>
    <t xml:space="preserve">    VILLARCAYO</t>
  </si>
  <si>
    <t xml:space="preserve">    MIRANDA DE EBRO</t>
  </si>
  <si>
    <t xml:space="preserve">    LERMA</t>
  </si>
  <si>
    <t xml:space="preserve">    BRIVIESCA</t>
  </si>
  <si>
    <t xml:space="preserve">    SALAS DE LOS INFANTES</t>
  </si>
  <si>
    <t xml:space="preserve">    SAHAGUN</t>
  </si>
  <si>
    <t xml:space="preserve">    LEON</t>
  </si>
  <si>
    <t xml:space="preserve">    LA BAÑEZA</t>
  </si>
  <si>
    <t xml:space="preserve">    PONFERRADA</t>
  </si>
  <si>
    <t xml:space="preserve">    ASTORGA</t>
  </si>
  <si>
    <t xml:space="preserve">    CISTIERNA</t>
  </si>
  <si>
    <t xml:space="preserve">    VILLABLINO</t>
  </si>
  <si>
    <t xml:space="preserve">    PALENCIA</t>
  </si>
  <si>
    <t xml:space="preserve">    CARRION DE LOS CONDES</t>
  </si>
  <si>
    <t xml:space="preserve">    CERVERA DE PISUERGA</t>
  </si>
  <si>
    <t xml:space="preserve">    SALAMANCA</t>
  </si>
  <si>
    <t xml:space="preserve">    CIUDAD RODRIGO</t>
  </si>
  <si>
    <t xml:space="preserve">    VITIGUDINO</t>
  </si>
  <si>
    <t xml:space="preserve">    BEJAR</t>
  </si>
  <si>
    <t xml:space="preserve">    PEÑARANDA DE BRACAMONTE</t>
  </si>
  <si>
    <t xml:space="preserve">    SEGOVIA</t>
  </si>
  <si>
    <t xml:space="preserve">    CUELLAR</t>
  </si>
  <si>
    <t xml:space="preserve">    SEPULVEDA</t>
  </si>
  <si>
    <t xml:space="preserve">    SANTA MARIA LA REAL DE NIEVA</t>
  </si>
  <si>
    <t xml:space="preserve">    ALMAZAN</t>
  </si>
  <si>
    <t xml:space="preserve">    BURGO DE OSMA</t>
  </si>
  <si>
    <t xml:space="preserve">    SORIA</t>
  </si>
  <si>
    <t xml:space="preserve">    VALLADOLID</t>
  </si>
  <si>
    <t xml:space="preserve">    MEDINA DEL CAMPO</t>
  </si>
  <si>
    <t xml:space="preserve">    MEDINA DE RIOSECO</t>
  </si>
  <si>
    <t xml:space="preserve">    TORO</t>
  </si>
  <si>
    <t xml:space="preserve">    ZAMORA</t>
  </si>
  <si>
    <t xml:space="preserve">    BENAVENTE</t>
  </si>
  <si>
    <t xml:space="preserve">    PUEBLA DE SANABRIA</t>
  </si>
  <si>
    <t xml:space="preserve">    VILLALPANDO</t>
  </si>
  <si>
    <t xml:space="preserve">    ALBACETE</t>
  </si>
  <si>
    <t xml:space="preserve">    ALCARAZ</t>
  </si>
  <si>
    <t xml:space="preserve">    ALMANSA</t>
  </si>
  <si>
    <t xml:space="preserve">    HELLIN</t>
  </si>
  <si>
    <t xml:space="preserve">    LA RODA</t>
  </si>
  <si>
    <t xml:space="preserve">    VILLAROBLEDO</t>
  </si>
  <si>
    <t xml:space="preserve">    CASAS IBAÑEZ</t>
  </si>
  <si>
    <t xml:space="preserve">    ALCAZAR DE SAN JUAN</t>
  </si>
  <si>
    <t xml:space="preserve">    CIUDAD REAL</t>
  </si>
  <si>
    <t xml:space="preserve">    DAIMIEL</t>
  </si>
  <si>
    <t xml:space="preserve">    MANZANARES</t>
  </si>
  <si>
    <t xml:space="preserve">    VALDEPEÑAS</t>
  </si>
  <si>
    <t xml:space="preserve">    VILLANUEVA DE LOS INFANTES</t>
  </si>
  <si>
    <t xml:space="preserve">    PUERTOLLANO</t>
  </si>
  <si>
    <t xml:space="preserve">    TOMELLOSO</t>
  </si>
  <si>
    <t xml:space="preserve">    ALMAGRO</t>
  </si>
  <si>
    <t xml:space="preserve">    ALMADEN</t>
  </si>
  <si>
    <t xml:space="preserve">    CUENCA</t>
  </si>
  <si>
    <t xml:space="preserve">    TARANCON</t>
  </si>
  <si>
    <t xml:space="preserve">    MOTILLA DEL PALANCAR</t>
  </si>
  <si>
    <t xml:space="preserve">    SAN CLEMENTE</t>
  </si>
  <si>
    <t xml:space="preserve">    GUADALAJARA</t>
  </si>
  <si>
    <t xml:space="preserve">    MOLINA DE ARAGON</t>
  </si>
  <si>
    <t xml:space="preserve">    SIGÜENZA</t>
  </si>
  <si>
    <t xml:space="preserve">    OCAÑA</t>
  </si>
  <si>
    <t xml:space="preserve">    ORGAZ</t>
  </si>
  <si>
    <t xml:space="preserve">    ILLESCAS</t>
  </si>
  <si>
    <t xml:space="preserve">    TALAVERA DE LA REINA</t>
  </si>
  <si>
    <t xml:space="preserve">    TOLEDO</t>
  </si>
  <si>
    <t xml:space="preserve">    TORRIJOS</t>
  </si>
  <si>
    <t xml:space="preserve">    QUINTANAR DE LA ORDEN</t>
  </si>
  <si>
    <t xml:space="preserve">    MARTORELL</t>
  </si>
  <si>
    <t xml:space="preserve">    MANRESA</t>
  </si>
  <si>
    <t xml:space="preserve">    GRANOLLERS</t>
  </si>
  <si>
    <t xml:space="preserve">    MATARO</t>
  </si>
  <si>
    <t xml:space="preserve">    VIC</t>
  </si>
  <si>
    <t xml:space="preserve">    ARENYS DE MAR</t>
  </si>
  <si>
    <t xml:space="preserve">    IGUALADA</t>
  </si>
  <si>
    <t xml:space="preserve">    BERGA</t>
  </si>
  <si>
    <t xml:space="preserve">    VILAFRANCA DEL PENEDES</t>
  </si>
  <si>
    <t xml:space="preserve">    BADALONA</t>
  </si>
  <si>
    <t xml:space="preserve">    BARCELONA</t>
  </si>
  <si>
    <t xml:space="preserve">    SANT BOI DE LLOBREGAT</t>
  </si>
  <si>
    <t xml:space="preserve">    SABADELL</t>
  </si>
  <si>
    <t xml:space="preserve">    VILANOVA I LA GELTRU</t>
  </si>
  <si>
    <t xml:space="preserve">    TERRASSA</t>
  </si>
  <si>
    <t xml:space="preserve">    SANT FELIU DE LLOBREGAT</t>
  </si>
  <si>
    <t xml:space="preserve">    L'HOSPITALET DE LLOBREGAT</t>
  </si>
  <si>
    <t xml:space="preserve">    SANTA COLOMA DE GRAMENET</t>
  </si>
  <si>
    <t xml:space="preserve">    CERDANYOLA DEL VALLES</t>
  </si>
  <si>
    <t xml:space="preserve">    CORNELLA DE LLOBREGAT</t>
  </si>
  <si>
    <t xml:space="preserve">    GAVA</t>
  </si>
  <si>
    <t xml:space="preserve">    MOLLET DEL VALLES</t>
  </si>
  <si>
    <t xml:space="preserve">    ESPLUGES DE LLOBREGAT</t>
  </si>
  <si>
    <t xml:space="preserve">    RUBI</t>
  </si>
  <si>
    <t xml:space="preserve">    EL PRAT DE LLOBREGAT</t>
  </si>
  <si>
    <t xml:space="preserve">    FIGUERES</t>
  </si>
  <si>
    <t xml:space="preserve">    GIRONA</t>
  </si>
  <si>
    <t xml:space="preserve">    LA BISBAL D'EMPORDA</t>
  </si>
  <si>
    <t xml:space="preserve">    RIPOLL</t>
  </si>
  <si>
    <t xml:space="preserve">    SANTA COLOMA DE FARNERS</t>
  </si>
  <si>
    <t xml:space="preserve">    OLOT</t>
  </si>
  <si>
    <t xml:space="preserve">    BLANES</t>
  </si>
  <si>
    <t xml:space="preserve">    SANT FELIU DE GUIXOLS</t>
  </si>
  <si>
    <t xml:space="preserve">    PUIGCERDA</t>
  </si>
  <si>
    <t xml:space="preserve">    TREMP</t>
  </si>
  <si>
    <t xml:space="preserve">    BALAGUER</t>
  </si>
  <si>
    <t xml:space="preserve">    CERVERA</t>
  </si>
  <si>
    <t xml:space="preserve">    LLEIDA</t>
  </si>
  <si>
    <t xml:space="preserve">    LA SEU D'URGELL</t>
  </si>
  <si>
    <t xml:space="preserve">    VIELHA E MIJARAN</t>
  </si>
  <si>
    <t xml:space="preserve">    SOLSONA</t>
  </si>
  <si>
    <t xml:space="preserve">    EL VENDRELL</t>
  </si>
  <si>
    <t xml:space="preserve">    REUS</t>
  </si>
  <si>
    <t xml:space="preserve">    AMPOSTA</t>
  </si>
  <si>
    <t xml:space="preserve">    VALLS</t>
  </si>
  <si>
    <t xml:space="preserve">    GANDESA</t>
  </si>
  <si>
    <t xml:space="preserve">    TARRAGONA</t>
  </si>
  <si>
    <t xml:space="preserve">    TORTOSA</t>
  </si>
  <si>
    <t xml:space="preserve">    FALSET</t>
  </si>
  <si>
    <t xml:space="preserve">    DENIA</t>
  </si>
  <si>
    <t xml:space="preserve">    ALCOY</t>
  </si>
  <si>
    <t xml:space="preserve">    ALICANTE</t>
  </si>
  <si>
    <t xml:space="preserve">    ORIHUELA</t>
  </si>
  <si>
    <t xml:space="preserve">    VILLAJOYOSA</t>
  </si>
  <si>
    <t xml:space="preserve">    ELDA</t>
  </si>
  <si>
    <t xml:space="preserve">    VILLENA</t>
  </si>
  <si>
    <t xml:space="preserve">    ELX</t>
  </si>
  <si>
    <t xml:space="preserve">    BENIDORM</t>
  </si>
  <si>
    <t xml:space="preserve">    SAN VICENTE DEL RASPEIG</t>
  </si>
  <si>
    <t xml:space="preserve">    NOVELDA</t>
  </si>
  <si>
    <t xml:space="preserve">    IBI</t>
  </si>
  <si>
    <t xml:space="preserve">    TORREVIEJA</t>
  </si>
  <si>
    <t xml:space="preserve">    CASTELLO DE LA PLANA</t>
  </si>
  <si>
    <t xml:space="preserve">    SEGORBE</t>
  </si>
  <si>
    <t xml:space="preserve">    VINAROS</t>
  </si>
  <si>
    <t xml:space="preserve">    NULES</t>
  </si>
  <si>
    <t xml:space="preserve">    VILLARREAL DE LOS INFANTES/VILA-REAL</t>
  </si>
  <si>
    <t xml:space="preserve">    LLIRIA</t>
  </si>
  <si>
    <t xml:space="preserve">    GANDIA</t>
  </si>
  <si>
    <t xml:space="preserve">    ONTINYENT</t>
  </si>
  <si>
    <t xml:space="preserve">    TORRENTE</t>
  </si>
  <si>
    <t xml:space="preserve">    SUECA</t>
  </si>
  <si>
    <t xml:space="preserve">    VALENCIA</t>
  </si>
  <si>
    <t xml:space="preserve">    SAGUNTO</t>
  </si>
  <si>
    <t xml:space="preserve">    ALZIRA</t>
  </si>
  <si>
    <t xml:space="preserve">    CARLET</t>
  </si>
  <si>
    <t xml:space="preserve">    XATIVA</t>
  </si>
  <si>
    <t xml:space="preserve">    REQUENA</t>
  </si>
  <si>
    <t xml:space="preserve">    CATARROJA</t>
  </si>
  <si>
    <t xml:space="preserve">    MONCADA</t>
  </si>
  <si>
    <t xml:space="preserve">    PATERNA</t>
  </si>
  <si>
    <t xml:space="preserve">    QUART DE POBLET</t>
  </si>
  <si>
    <t xml:space="preserve">    MISLATA</t>
  </si>
  <si>
    <t xml:space="preserve">    MASSAMAGRELL</t>
  </si>
  <si>
    <t xml:space="preserve">    PICASSENT</t>
  </si>
  <si>
    <t xml:space="preserve">    VILLANUEVA DE LA SERENA</t>
  </si>
  <si>
    <t xml:space="preserve">    ALMENDRALEJO</t>
  </si>
  <si>
    <t xml:space="preserve">    LLERENA</t>
  </si>
  <si>
    <t xml:space="preserve">    MERIDA</t>
  </si>
  <si>
    <t xml:space="preserve">    BADAJOZ</t>
  </si>
  <si>
    <t xml:space="preserve">    OLIVENZA</t>
  </si>
  <si>
    <t xml:space="preserve">    ZAFRA</t>
  </si>
  <si>
    <t xml:space="preserve">    JEREZ DE LOS CABALLEROS</t>
  </si>
  <si>
    <t xml:space="preserve">    HERRERA DEL DUQUE</t>
  </si>
  <si>
    <t xml:space="preserve">    CASTUERA</t>
  </si>
  <si>
    <t xml:space="preserve">    DON BENITO</t>
  </si>
  <si>
    <t xml:space="preserve">    FREGENAL DE LA SIERRA</t>
  </si>
  <si>
    <t xml:space="preserve">    MONTIJO</t>
  </si>
  <si>
    <t xml:space="preserve">    VILLAFRANCA DE LOS BARROS</t>
  </si>
  <si>
    <t xml:space="preserve">    CACERES</t>
  </si>
  <si>
    <t xml:space="preserve">    CORIA</t>
  </si>
  <si>
    <t xml:space="preserve">    NAVALMORAL DE LA MATA</t>
  </si>
  <si>
    <t xml:space="preserve">    PLASENCIA</t>
  </si>
  <si>
    <t xml:space="preserve">    TRUJILLO</t>
  </si>
  <si>
    <t xml:space="preserve">    VALENCIA DE ALCANTARA</t>
  </si>
  <si>
    <t xml:space="preserve">    LOGROSAN</t>
  </si>
  <si>
    <t xml:space="preserve">    BETANZOS</t>
  </si>
  <si>
    <t xml:space="preserve">    SANTIAGO DE COMPOSTELA</t>
  </si>
  <si>
    <t xml:space="preserve">    FERROL</t>
  </si>
  <si>
    <t xml:space="preserve">    A CORUÑA</t>
  </si>
  <si>
    <t xml:space="preserve">    NOIA</t>
  </si>
  <si>
    <t xml:space="preserve">    CARBALLO</t>
  </si>
  <si>
    <t xml:space="preserve">    CORCUBION</t>
  </si>
  <si>
    <t xml:space="preserve">    ARZUA</t>
  </si>
  <si>
    <t xml:space="preserve">    ORTIGUEIRA</t>
  </si>
  <si>
    <t xml:space="preserve">    RIBEIRA</t>
  </si>
  <si>
    <t xml:space="preserve">    NEGREIRA</t>
  </si>
  <si>
    <t xml:space="preserve">    MUROS</t>
  </si>
  <si>
    <t xml:space="preserve">    PADRON</t>
  </si>
  <si>
    <t xml:space="preserve">    ORDES</t>
  </si>
  <si>
    <t xml:space="preserve">    MONDOÑEDO</t>
  </si>
  <si>
    <t xml:space="preserve">    CHANTADA</t>
  </si>
  <si>
    <t xml:space="preserve">    LUGO</t>
  </si>
  <si>
    <t xml:space="preserve">    VILLALBA</t>
  </si>
  <si>
    <t xml:space="preserve">    MONFORTE DE LEMOS</t>
  </si>
  <si>
    <t xml:space="preserve">    VIVEIRO</t>
  </si>
  <si>
    <t xml:space="preserve">    SARRIA</t>
  </si>
  <si>
    <t xml:space="preserve">    FONSAGRADA</t>
  </si>
  <si>
    <t xml:space="preserve">    BECERREA</t>
  </si>
  <si>
    <t xml:space="preserve">    OURENSE</t>
  </si>
  <si>
    <t xml:space="preserve">    RIBADAVIA</t>
  </si>
  <si>
    <t xml:space="preserve">    XINZO DE LIMIA</t>
  </si>
  <si>
    <t xml:space="preserve">    PUEBLA DE TRIVES</t>
  </si>
  <si>
    <t xml:space="preserve">    VERIN</t>
  </si>
  <si>
    <t xml:space="preserve">    BARCO DE VALDEORRAS</t>
  </si>
  <si>
    <t xml:space="preserve">    O CARBALLIÑO</t>
  </si>
  <si>
    <t xml:space="preserve">    BANDE</t>
  </si>
  <si>
    <t xml:space="preserve">    CELANOVA</t>
  </si>
  <si>
    <t xml:space="preserve">    PONTEAREAS</t>
  </si>
  <si>
    <t xml:space="preserve">    VILAGARCIA DE AROUSA</t>
  </si>
  <si>
    <t xml:space="preserve">    VIGO</t>
  </si>
  <si>
    <t xml:space="preserve">    PONTEVEDRA</t>
  </si>
  <si>
    <t xml:space="preserve">    ESTRADA (A)</t>
  </si>
  <si>
    <t xml:space="preserve">    TUI</t>
  </si>
  <si>
    <t xml:space="preserve">    CANGAS DE MORRAZO</t>
  </si>
  <si>
    <t xml:space="preserve">    LALIN</t>
  </si>
  <si>
    <t xml:space="preserve">    CAMBADOS</t>
  </si>
  <si>
    <t xml:space="preserve">    REDONDELA</t>
  </si>
  <si>
    <t xml:space="preserve">    PORRIÑO</t>
  </si>
  <si>
    <t xml:space="preserve">    CALDAS DE REIS</t>
  </si>
  <si>
    <t xml:space="preserve">    MARIN</t>
  </si>
  <si>
    <t xml:space="preserve">    TORRELAGUNA</t>
  </si>
  <si>
    <t xml:space="preserve">    TORREJON DE ARDOZ</t>
  </si>
  <si>
    <t xml:space="preserve">    NAVALCARNERO</t>
  </si>
  <si>
    <t xml:space="preserve">    ALCALA DE HENARES</t>
  </si>
  <si>
    <t xml:space="preserve">    ALCOBENDAS</t>
  </si>
  <si>
    <t xml:space="preserve">    MOSTOLES</t>
  </si>
  <si>
    <t xml:space="preserve">    SAN LORENZO DE EL ESCORIAL</t>
  </si>
  <si>
    <t xml:space="preserve">    ARANJUEZ</t>
  </si>
  <si>
    <t xml:space="preserve">    LEGANES</t>
  </si>
  <si>
    <t xml:space="preserve">    GETAFE</t>
  </si>
  <si>
    <t xml:space="preserve">    MADRID</t>
  </si>
  <si>
    <t xml:space="preserve">    MAJADAHONDA</t>
  </si>
  <si>
    <t xml:space="preserve">    COSLADA</t>
  </si>
  <si>
    <t xml:space="preserve">    ARGANDA DEL REY</t>
  </si>
  <si>
    <t xml:space="preserve">    COLLADO VILLALBA</t>
  </si>
  <si>
    <t xml:space="preserve">    PARLA</t>
  </si>
  <si>
    <t xml:space="preserve">    ALCORCON</t>
  </si>
  <si>
    <t xml:space="preserve">    FUENLABRADA</t>
  </si>
  <si>
    <t xml:space="preserve">    COLMENAR VIEJO</t>
  </si>
  <si>
    <t xml:space="preserve">    VALDEMORO</t>
  </si>
  <si>
    <t xml:space="preserve">    POZUELO DE ALARCON</t>
  </si>
  <si>
    <t xml:space="preserve">    CARAVACA DE LA CRUZ</t>
  </si>
  <si>
    <t xml:space="preserve">    CARTAGENA</t>
  </si>
  <si>
    <t xml:space="preserve">    CIEZA</t>
  </si>
  <si>
    <t xml:space="preserve">    LORCA</t>
  </si>
  <si>
    <t xml:space="preserve">    MULA</t>
  </si>
  <si>
    <t xml:space="preserve">    MURCIA</t>
  </si>
  <si>
    <t xml:space="preserve">    YECLA</t>
  </si>
  <si>
    <t xml:space="preserve">    MOLINA DE SEGURA</t>
  </si>
  <si>
    <t xml:space="preserve">    TOTANA</t>
  </si>
  <si>
    <t xml:space="preserve">    JUMILLA</t>
  </si>
  <si>
    <t xml:space="preserve">    SAN JAVIER</t>
  </si>
  <si>
    <t xml:space="preserve">    ESTELLA</t>
  </si>
  <si>
    <t xml:space="preserve">    AOIZ</t>
  </si>
  <si>
    <t xml:space="preserve">    TUDELA</t>
  </si>
  <si>
    <t xml:space="preserve">    PAMPLONA</t>
  </si>
  <si>
    <t xml:space="preserve">    TAFALLA</t>
  </si>
  <si>
    <t xml:space="preserve">    AMURRIO</t>
  </si>
  <si>
    <t xml:space="preserve">    VITORIA-GASTEIZ</t>
  </si>
  <si>
    <t xml:space="preserve">    TOLOSA</t>
  </si>
  <si>
    <t xml:space="preserve">    AZPEITIA</t>
  </si>
  <si>
    <t xml:space="preserve">    BERGARA</t>
  </si>
  <si>
    <t xml:space="preserve">    EIBAR</t>
  </si>
  <si>
    <t xml:space="preserve">    DONOSTIA-SAN SEBASTIAN</t>
  </si>
  <si>
    <t xml:space="preserve">    IRUN</t>
  </si>
  <si>
    <t xml:space="preserve">    DURANGO</t>
  </si>
  <si>
    <t xml:space="preserve">    BARAKALDO</t>
  </si>
  <si>
    <t xml:space="preserve">    GERNIKA-LUMO</t>
  </si>
  <si>
    <t xml:space="preserve">    BILBAO</t>
  </si>
  <si>
    <t xml:space="preserve">    BALMASEDA</t>
  </si>
  <si>
    <t xml:space="preserve">    GETXO</t>
  </si>
  <si>
    <t xml:space="preserve">    HARO</t>
  </si>
  <si>
    <t xml:space="preserve">    CALAHORRA</t>
  </si>
  <si>
    <t xml:space="preserve">    LOGROÑO</t>
  </si>
  <si>
    <t>Series nacionales</t>
  </si>
  <si>
    <t xml:space="preserve">Resumen de nulidades, separaciones y divorcios ingresados </t>
  </si>
  <si>
    <t>Resumen</t>
  </si>
  <si>
    <t>Separaciones no consensuadas por TSJ</t>
  </si>
  <si>
    <t>Separaciones consensuadas por TSJ</t>
  </si>
  <si>
    <t>Divorcios no consensuados por TSJ</t>
  </si>
  <si>
    <t>Divorcios consensuados por TSJ</t>
  </si>
  <si>
    <t>Nulidades por TSJ</t>
  </si>
  <si>
    <t>Gráficos</t>
  </si>
  <si>
    <t>Datos por provincias</t>
  </si>
  <si>
    <t>Datos por Partidos Judiciales</t>
  </si>
  <si>
    <t>CASTILLA LA MANCHA</t>
  </si>
  <si>
    <t>PAIS VASCO</t>
  </si>
  <si>
    <t>10-T2</t>
  </si>
  <si>
    <t>Evolución 10- T2</t>
  </si>
  <si>
    <t>Evolución 10-T2</t>
  </si>
  <si>
    <t xml:space="preserve">    Andalucía</t>
  </si>
  <si>
    <t xml:space="preserve">    Aragón</t>
  </si>
  <si>
    <t xml:space="preserve">    Asturias</t>
  </si>
  <si>
    <t xml:space="preserve">    Baleares</t>
  </si>
  <si>
    <t xml:space="preserve">    Canarias</t>
  </si>
  <si>
    <t xml:space="preserve">    Cantabria</t>
  </si>
  <si>
    <t xml:space="preserve">    Castilla y León</t>
  </si>
  <si>
    <t xml:space="preserve">    Castilla-La Mancha</t>
  </si>
  <si>
    <t xml:space="preserve">    Cataluña</t>
  </si>
  <si>
    <t xml:space="preserve">    Valencia</t>
  </si>
  <si>
    <t xml:space="preserve">    Extremadura</t>
  </si>
  <si>
    <t xml:space="preserve">    Galicia</t>
  </si>
  <si>
    <t xml:space="preserve">    Madrid</t>
  </si>
  <si>
    <t xml:space="preserve">    Murcia</t>
  </si>
  <si>
    <t xml:space="preserve">    Navarra</t>
  </si>
  <si>
    <t xml:space="preserve">    País Vasco</t>
  </si>
  <si>
    <t xml:space="preserve">    La Rioja</t>
  </si>
  <si>
    <t>CASTILLA  Y LEON</t>
  </si>
  <si>
    <t>CASTILLA Y LEON</t>
  </si>
  <si>
    <t>ILLES BALEARS</t>
  </si>
  <si>
    <t>COMUNITAT VALENCIANA</t>
  </si>
  <si>
    <t>10-T3</t>
  </si>
  <si>
    <t>Evolución 10- T3</t>
  </si>
  <si>
    <t>Evolución 10-T3</t>
  </si>
  <si>
    <t>10-T4</t>
  </si>
  <si>
    <t>Total 2010</t>
  </si>
  <si>
    <t>Evolución 2009 - 2010</t>
  </si>
  <si>
    <t>Evolución 10-T4</t>
  </si>
  <si>
    <t>Evolución separaciones consensuadas</t>
  </si>
  <si>
    <t>Evolución separaciones no consensuadas</t>
  </si>
  <si>
    <t>11-T1</t>
  </si>
  <si>
    <t>Evolución 11-T1</t>
  </si>
  <si>
    <t>-</t>
  </si>
  <si>
    <t>11-T2</t>
  </si>
  <si>
    <t>Evolución 11-T2</t>
  </si>
  <si>
    <t>11-T3</t>
  </si>
  <si>
    <t>Evolución 11-T3</t>
  </si>
  <si>
    <t>Separaciones no 
consensuadas</t>
  </si>
  <si>
    <t>Separaciones
consensuadas</t>
  </si>
  <si>
    <t>Divorcios no
consensuados</t>
  </si>
  <si>
    <t>Divorcios
consensuados</t>
  </si>
  <si>
    <t>Nulidades
matrimoniales</t>
  </si>
  <si>
    <t xml:space="preserve">Divorcios, Separaciones y Nulidades ingresados </t>
  </si>
  <si>
    <t>11-T4</t>
  </si>
  <si>
    <t>En juzgados de Violencia contra la Mujer, de Instrucción y de Primera instancia e Instrucción</t>
  </si>
  <si>
    <t>Total 2011</t>
  </si>
  <si>
    <t>Evolución 11-T4</t>
  </si>
  <si>
    <t>Evolución 2010-2011</t>
  </si>
  <si>
    <t>Evolución 2010 - 2011</t>
  </si>
  <si>
    <t xml:space="preserve">    ASTURIAS</t>
  </si>
  <si>
    <t xml:space="preserve">    ILLES BALEARS</t>
  </si>
  <si>
    <t xml:space="preserve">    LAS PALMAS</t>
  </si>
  <si>
    <t xml:space="preserve">    CANTABRIA</t>
  </si>
  <si>
    <t xml:space="preserve">    CASTELLON</t>
  </si>
  <si>
    <t xml:space="preserve">    NAVARRA</t>
  </si>
  <si>
    <t xml:space="preserve">    ARABA/ALAVA</t>
  </si>
  <si>
    <t xml:space="preserve">    BIZKAIA</t>
  </si>
  <si>
    <t xml:space="preserve">    GIPUZKOA</t>
  </si>
  <si>
    <t xml:space="preserve">    LA RIOJA</t>
  </si>
  <si>
    <t>12-T1</t>
  </si>
  <si>
    <t>Evolución 12-T1</t>
  </si>
  <si>
    <t>12-T2</t>
  </si>
  <si>
    <t>Evolución 12-T2</t>
  </si>
  <si>
    <t>Tercer trimestre de 2012</t>
  </si>
  <si>
    <t>12-T3</t>
  </si>
  <si>
    <t>Evolución 12-T3</t>
  </si>
  <si>
    <t>Asuntos ingresados directamente en el Tercer trimestre de 2012 por provincias</t>
  </si>
  <si>
    <t>Asuntos ingresados directamente en el Tercer Trimestre de 2012 por partidos judiciales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</si>
</sst>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2"/>
      <name val="Arial"/>
      <family val="2"/>
    </font>
    <font>
      <sz val="8"/>
      <name val="MS Sans Serif"/>
      <family val="0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39"/>
      </left>
      <right style="thin">
        <color indexed="39"/>
      </right>
      <top style="medium">
        <color indexed="18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18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medium">
        <color indexed="18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9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9"/>
      </right>
      <top style="thin">
        <color indexed="31"/>
      </top>
      <bottom style="thin">
        <color indexed="18"/>
      </bottom>
    </border>
    <border>
      <left style="medium">
        <color indexed="18"/>
      </left>
      <right style="thin"/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hair">
        <color indexed="18"/>
      </bottom>
    </border>
    <border>
      <left style="medium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 style="thin">
        <color indexed="18"/>
      </right>
      <top style="hair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medium">
        <color indexed="18"/>
      </left>
      <right style="thin">
        <color indexed="18"/>
      </right>
      <top style="hair">
        <color indexed="18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1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2" borderId="0" xfId="0" applyFill="1" applyAlignment="1">
      <alignment vertical="center"/>
    </xf>
    <xf numFmtId="0" fontId="4" fillId="2" borderId="0" xfId="0" applyFill="1" applyAlignment="1">
      <alignment vertical="center"/>
    </xf>
    <xf numFmtId="0" fontId="5" fillId="3" borderId="1" xfId="0" applyFill="1" applyAlignment="1">
      <alignment horizontal="center"/>
    </xf>
    <xf numFmtId="0" fontId="6" fillId="2" borderId="1" xfId="0" applyFill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right"/>
    </xf>
    <xf numFmtId="3" fontId="10" fillId="2" borderId="5" xfId="0" applyNumberFormat="1" applyFont="1" applyFill="1" applyBorder="1" applyAlignment="1">
      <alignment horizontal="right" vertical="center"/>
    </xf>
    <xf numFmtId="172" fontId="10" fillId="2" borderId="5" xfId="0" applyNumberFormat="1" applyFont="1" applyFill="1" applyBorder="1" applyAlignment="1">
      <alignment horizontal="right"/>
    </xf>
    <xf numFmtId="0" fontId="11" fillId="2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9" fillId="0" borderId="6" xfId="0" applyFont="1" applyBorder="1" applyAlignment="1">
      <alignment/>
    </xf>
    <xf numFmtId="3" fontId="0" fillId="0" borderId="7" xfId="0" applyNumberFormat="1" applyBorder="1" applyAlignment="1">
      <alignment/>
    </xf>
    <xf numFmtId="0" fontId="9" fillId="0" borderId="8" xfId="0" applyFont="1" applyBorder="1" applyAlignment="1">
      <alignment/>
    </xf>
    <xf numFmtId="3" fontId="0" fillId="0" borderId="9" xfId="0" applyNumberFormat="1" applyBorder="1" applyAlignment="1">
      <alignment/>
    </xf>
    <xf numFmtId="0" fontId="9" fillId="0" borderId="9" xfId="0" applyFont="1" applyBorder="1" applyAlignment="1">
      <alignment/>
    </xf>
    <xf numFmtId="0" fontId="0" fillId="0" borderId="0" xfId="0" applyFill="1" applyAlignment="1">
      <alignment/>
    </xf>
    <xf numFmtId="0" fontId="9" fillId="0" borderId="9" xfId="0" applyFon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172" fontId="0" fillId="0" borderId="9" xfId="0" applyNumberFormat="1" applyBorder="1" applyAlignment="1">
      <alignment/>
    </xf>
    <xf numFmtId="0" fontId="4" fillId="2" borderId="0" xfId="0" applyFill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4" fillId="2" borderId="0" xfId="0" applyFill="1" applyBorder="1" applyAlignment="1">
      <alignment vertical="center"/>
    </xf>
    <xf numFmtId="172" fontId="10" fillId="2" borderId="12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22">
      <alignment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0" xfId="21">
      <alignment/>
      <protection/>
    </xf>
    <xf numFmtId="0" fontId="2" fillId="2" borderId="0" xfId="0" applyFill="1" applyBorder="1" applyAlignment="1">
      <alignment vertical="center"/>
    </xf>
    <xf numFmtId="0" fontId="5" fillId="3" borderId="13" xfId="0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3" fontId="6" fillId="2" borderId="5" xfId="0" applyNumberFormat="1" applyFill="1" applyBorder="1" applyAlignment="1">
      <alignment horizontal="right" vertical="center"/>
    </xf>
    <xf numFmtId="3" fontId="6" fillId="2" borderId="5" xfId="0" applyNumberFormat="1" applyFill="1" applyBorder="1" applyAlignment="1">
      <alignment horizontal="right"/>
    </xf>
    <xf numFmtId="172" fontId="0" fillId="0" borderId="0" xfId="0" applyNumberFormat="1" applyAlignment="1">
      <alignment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0" fontId="5" fillId="3" borderId="14" xfId="0" applyFill="1" applyBorder="1" applyAlignment="1">
      <alignment horizontal="center"/>
    </xf>
    <xf numFmtId="16" fontId="5" fillId="3" borderId="15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3" fontId="0" fillId="0" borderId="0" xfId="0" applyNumberFormat="1" applyAlignment="1">
      <alignment/>
    </xf>
    <xf numFmtId="0" fontId="18" fillId="4" borderId="16" xfId="0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left" vertical="center" wrapText="1"/>
    </xf>
    <xf numFmtId="172" fontId="10" fillId="2" borderId="18" xfId="0" applyNumberFormat="1" applyFont="1" applyFill="1" applyBorder="1" applyAlignment="1">
      <alignment horizontal="right"/>
    </xf>
    <xf numFmtId="0" fontId="9" fillId="0" borderId="19" xfId="0" applyFont="1" applyBorder="1" applyAlignment="1">
      <alignment horizontal="left" vertical="center" wrapText="1"/>
    </xf>
    <xf numFmtId="3" fontId="19" fillId="2" borderId="19" xfId="0" applyNumberFormat="1" applyFont="1" applyFill="1" applyBorder="1" applyAlignment="1">
      <alignment horizontal="right" vertical="center"/>
    </xf>
    <xf numFmtId="3" fontId="19" fillId="2" borderId="20" xfId="0" applyNumberFormat="1" applyFont="1" applyFill="1" applyBorder="1" applyAlignment="1">
      <alignment horizontal="right" vertical="center"/>
    </xf>
    <xf numFmtId="172" fontId="19" fillId="2" borderId="19" xfId="0" applyNumberFormat="1" applyFont="1" applyFill="1" applyBorder="1" applyAlignment="1">
      <alignment horizontal="right"/>
    </xf>
    <xf numFmtId="0" fontId="9" fillId="0" borderId="21" xfId="0" applyFont="1" applyBorder="1" applyAlignment="1">
      <alignment horizontal="left" vertical="center" wrapText="1"/>
    </xf>
    <xf numFmtId="3" fontId="10" fillId="2" borderId="18" xfId="0" applyNumberFormat="1" applyFont="1" applyFill="1" applyBorder="1" applyAlignment="1">
      <alignment horizontal="right"/>
    </xf>
    <xf numFmtId="3" fontId="19" fillId="2" borderId="19" xfId="0" applyNumberFormat="1" applyFont="1" applyFill="1" applyBorder="1" applyAlignment="1">
      <alignment horizontal="right"/>
    </xf>
    <xf numFmtId="172" fontId="10" fillId="2" borderId="22" xfId="0" applyNumberFormat="1" applyFont="1" applyFill="1" applyBorder="1" applyAlignment="1">
      <alignment horizontal="right"/>
    </xf>
    <xf numFmtId="172" fontId="10" fillId="2" borderId="23" xfId="0" applyNumberFormat="1" applyFont="1" applyFill="1" applyBorder="1" applyAlignment="1">
      <alignment horizontal="right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172" fontId="10" fillId="2" borderId="27" xfId="0" applyNumberFormat="1" applyFont="1" applyFill="1" applyBorder="1" applyAlignment="1">
      <alignment horizontal="right"/>
    </xf>
    <xf numFmtId="0" fontId="9" fillId="0" borderId="19" xfId="0" applyFont="1" applyBorder="1" applyAlignment="1">
      <alignment/>
    </xf>
    <xf numFmtId="3" fontId="9" fillId="0" borderId="19" xfId="0" applyNumberFormat="1" applyFont="1" applyFill="1" applyBorder="1" applyAlignment="1" applyProtection="1">
      <alignment horizontal="left"/>
      <protection locked="0"/>
    </xf>
    <xf numFmtId="3" fontId="9" fillId="0" borderId="19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/>
      <protection locked="0"/>
    </xf>
    <xf numFmtId="3" fontId="9" fillId="0" borderId="19" xfId="0" applyNumberFormat="1" applyFont="1" applyFill="1" applyBorder="1" applyAlignment="1" applyProtection="1">
      <alignment horizontal="right"/>
      <protection locked="0"/>
    </xf>
    <xf numFmtId="3" fontId="9" fillId="0" borderId="25" xfId="0" applyNumberFormat="1" applyFont="1" applyBorder="1" applyAlignment="1" applyProtection="1">
      <alignment horizontal="left"/>
      <protection locked="0"/>
    </xf>
    <xf numFmtId="3" fontId="9" fillId="0" borderId="26" xfId="0" applyNumberFormat="1" applyFont="1" applyBorder="1" applyAlignment="1" applyProtection="1">
      <alignment horizontal="left"/>
      <protection locked="0"/>
    </xf>
    <xf numFmtId="3" fontId="9" fillId="0" borderId="28" xfId="0" applyNumberFormat="1" applyFont="1" applyBorder="1" applyAlignment="1" applyProtection="1">
      <alignment horizontal="left"/>
      <protection locked="0"/>
    </xf>
    <xf numFmtId="3" fontId="9" fillId="0" borderId="20" xfId="0" applyNumberFormat="1" applyFont="1" applyBorder="1" applyAlignment="1" applyProtection="1">
      <alignment horizontal="left"/>
      <protection locked="0"/>
    </xf>
    <xf numFmtId="3" fontId="9" fillId="0" borderId="29" xfId="0" applyNumberFormat="1" applyFont="1" applyBorder="1" applyAlignment="1" applyProtection="1">
      <alignment horizontal="left"/>
      <protection locked="0"/>
    </xf>
    <xf numFmtId="3" fontId="9" fillId="0" borderId="30" xfId="0" applyNumberFormat="1" applyFont="1" applyBorder="1" applyAlignment="1" applyProtection="1">
      <alignment horizontal="left"/>
      <protection locked="0"/>
    </xf>
    <xf numFmtId="3" fontId="9" fillId="0" borderId="31" xfId="0" applyNumberFormat="1" applyFont="1" applyBorder="1" applyAlignment="1" applyProtection="1">
      <alignment horizontal="left"/>
      <protection locked="0"/>
    </xf>
    <xf numFmtId="3" fontId="9" fillId="0" borderId="32" xfId="0" applyNumberFormat="1" applyFont="1" applyBorder="1" applyAlignment="1" applyProtection="1">
      <alignment horizontal="left"/>
      <protection locked="0"/>
    </xf>
    <xf numFmtId="3" fontId="9" fillId="0" borderId="33" xfId="0" applyNumberFormat="1" applyFont="1" applyBorder="1" applyAlignment="1" applyProtection="1">
      <alignment horizontal="left"/>
      <protection locked="0"/>
    </xf>
    <xf numFmtId="0" fontId="18" fillId="4" borderId="19" xfId="0" applyFont="1" applyFill="1" applyBorder="1" applyAlignment="1">
      <alignment horizontal="center" vertical="center" wrapText="1"/>
    </xf>
    <xf numFmtId="3" fontId="9" fillId="0" borderId="34" xfId="0" applyNumberFormat="1" applyFont="1" applyBorder="1" applyAlignment="1" applyProtection="1">
      <alignment horizontal="left"/>
      <protection locked="0"/>
    </xf>
    <xf numFmtId="3" fontId="9" fillId="0" borderId="35" xfId="0" applyNumberFormat="1" applyFont="1" applyBorder="1" applyAlignment="1" applyProtection="1">
      <alignment horizontal="left"/>
      <protection locked="0"/>
    </xf>
    <xf numFmtId="3" fontId="9" fillId="0" borderId="36" xfId="0" applyNumberFormat="1" applyFont="1" applyBorder="1" applyAlignment="1" applyProtection="1">
      <alignment horizontal="left"/>
      <protection locked="0"/>
    </xf>
    <xf numFmtId="0" fontId="16" fillId="0" borderId="0" xfId="15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ill="1" applyAlignment="1">
      <alignment horizontal="left"/>
    </xf>
    <xf numFmtId="0" fontId="14" fillId="0" borderId="0" xfId="0" applyFont="1" applyAlignment="1">
      <alignment horizontal="center"/>
    </xf>
    <xf numFmtId="3" fontId="0" fillId="0" borderId="29" xfId="0" applyNumberFormat="1" applyFont="1" applyBorder="1" applyAlignment="1" applyProtection="1">
      <alignment horizontal="right"/>
      <protection locked="0"/>
    </xf>
    <xf numFmtId="3" fontId="0" fillId="0" borderId="30" xfId="0" applyNumberFormat="1" applyFont="1" applyBorder="1" applyAlignment="1" applyProtection="1">
      <alignment horizontal="right"/>
      <protection locked="0"/>
    </xf>
    <xf numFmtId="3" fontId="0" fillId="0" borderId="31" xfId="0" applyNumberFormat="1" applyFont="1" applyBorder="1" applyAlignment="1" applyProtection="1">
      <alignment horizontal="right"/>
      <protection locked="0"/>
    </xf>
    <xf numFmtId="3" fontId="0" fillId="0" borderId="20" xfId="0" applyNumberFormat="1" applyFont="1" applyBorder="1" applyAlignment="1" applyProtection="1">
      <alignment horizontal="right"/>
      <protection locked="0"/>
    </xf>
    <xf numFmtId="3" fontId="0" fillId="0" borderId="28" xfId="0" applyNumberFormat="1" applyFont="1" applyBorder="1" applyAlignment="1" applyProtection="1">
      <alignment horizontal="right"/>
      <protection locked="0"/>
    </xf>
    <xf numFmtId="3" fontId="0" fillId="0" borderId="25" xfId="0" applyNumberFormat="1" applyFont="1" applyBorder="1" applyAlignment="1" applyProtection="1">
      <alignment horizontal="right"/>
      <protection locked="0"/>
    </xf>
    <xf numFmtId="3" fontId="0" fillId="0" borderId="26" xfId="0" applyNumberFormat="1" applyFont="1" applyBorder="1" applyAlignment="1" applyProtection="1">
      <alignment horizontal="right"/>
      <protection locked="0"/>
    </xf>
    <xf numFmtId="3" fontId="0" fillId="0" borderId="35" xfId="0" applyNumberFormat="1" applyFont="1" applyBorder="1" applyAlignment="1" applyProtection="1">
      <alignment horizontal="right"/>
      <protection locked="0"/>
    </xf>
    <xf numFmtId="3" fontId="0" fillId="0" borderId="32" xfId="0" applyNumberFormat="1" applyFont="1" applyBorder="1" applyAlignment="1" applyProtection="1">
      <alignment horizontal="right"/>
      <protection locked="0"/>
    </xf>
    <xf numFmtId="3" fontId="0" fillId="0" borderId="33" xfId="0" applyNumberFormat="1" applyFont="1" applyBorder="1" applyAlignment="1" applyProtection="1">
      <alignment horizontal="right"/>
      <protection locked="0"/>
    </xf>
    <xf numFmtId="3" fontId="0" fillId="0" borderId="36" xfId="0" applyNumberFormat="1" applyFont="1" applyBorder="1" applyAlignment="1" applyProtection="1">
      <alignment horizontal="right"/>
      <protection locked="0"/>
    </xf>
    <xf numFmtId="3" fontId="0" fillId="0" borderId="34" xfId="0" applyNumberFormat="1" applyFont="1" applyBorder="1" applyAlignment="1" applyProtection="1">
      <alignment horizontal="right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Js" xfId="21"/>
    <cellStyle name="Normal_Provincia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475"/>
          <c:w val="0.6935"/>
          <c:h val="0.9185"/>
        </c:manualLayout>
      </c:layout>
      <c:lineChart>
        <c:grouping val="standard"/>
        <c:varyColors val="0"/>
        <c:ser>
          <c:idx val="1"/>
          <c:order val="0"/>
          <c:tx>
            <c:v>Divorcios consensuados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Graficos!$AG$6:$BB$6</c:f>
              <c:strCache/>
            </c:strRef>
          </c:cat>
          <c:val>
            <c:numRef>
              <c:f>Graficos!$AG$7:$BB$7</c:f>
              <c:numCache/>
            </c:numRef>
          </c:val>
          <c:smooth val="0"/>
        </c:ser>
        <c:ser>
          <c:idx val="0"/>
          <c:order val="1"/>
          <c:tx>
            <c:v>Divorcios no consensuados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Graficos!$AG$6:$BB$6</c:f>
              <c:strCache/>
            </c:strRef>
          </c:cat>
          <c:val>
            <c:numRef>
              <c:f>Graficos!$AG$8:$BB$8</c:f>
              <c:numCache/>
            </c:numRef>
          </c:val>
          <c:smooth val="0"/>
        </c:ser>
        <c:marker val="1"/>
        <c:axId val="24943447"/>
        <c:axId val="23164432"/>
      </c:lineChart>
      <c:lineChart>
        <c:grouping val="standard"/>
        <c:varyColors val="0"/>
        <c:ser>
          <c:idx val="2"/>
          <c:order val="2"/>
          <c:tx>
            <c:v>Separación consensuada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Graficos!$AG$6:$BB$6</c:f>
              <c:strCache/>
            </c:strRef>
          </c:cat>
          <c:val>
            <c:numRef>
              <c:f>Graficos!$AG$9:$BB$9</c:f>
              <c:numCache/>
            </c:numRef>
          </c:val>
          <c:smooth val="0"/>
        </c:ser>
        <c:ser>
          <c:idx val="3"/>
          <c:order val="3"/>
          <c:tx>
            <c:v>Separación no consensuada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Graficos!$AG$6:$BB$6</c:f>
              <c:strCache/>
            </c:strRef>
          </c:cat>
          <c:val>
            <c:numRef>
              <c:f>Graficos!$AG$10:$BB$10</c:f>
              <c:numCache/>
            </c:numRef>
          </c:val>
          <c:smooth val="0"/>
        </c:ser>
        <c:marker val="1"/>
        <c:axId val="7153297"/>
        <c:axId val="64379674"/>
      </c:line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3164432"/>
        <c:crosses val="autoZero"/>
        <c:auto val="0"/>
        <c:lblOffset val="100"/>
        <c:tickLblSkip val="3"/>
        <c:noMultiLvlLbl val="0"/>
      </c:catAx>
      <c:valAx>
        <c:axId val="231644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4943447"/>
        <c:crossesAt val="1"/>
        <c:crossBetween val="between"/>
        <c:dispUnits/>
      </c:valAx>
      <c:catAx>
        <c:axId val="7153297"/>
        <c:scaling>
          <c:orientation val="minMax"/>
        </c:scaling>
        <c:axPos val="b"/>
        <c:delete val="1"/>
        <c:majorTickMark val="in"/>
        <c:minorTickMark val="none"/>
        <c:tickLblPos val="nextTo"/>
        <c:crossAx val="64379674"/>
        <c:crosses val="autoZero"/>
        <c:auto val="0"/>
        <c:lblOffset val="100"/>
        <c:noMultiLvlLbl val="0"/>
      </c:catAx>
      <c:valAx>
        <c:axId val="643796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7153297"/>
        <c:crosses val="max"/>
        <c:crossBetween val="between"/>
        <c:dispUnits/>
      </c:valAx>
      <c:spPr>
        <a:solidFill>
          <a:srgbClr val="A6CAF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17275"/>
          <c:w val="0.2515"/>
          <c:h val="0.576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24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285750</xdr:colOff>
      <xdr:row>0</xdr:row>
      <xdr:rowOff>47625</xdr:rowOff>
    </xdr:from>
    <xdr:to>
      <xdr:col>6</xdr:col>
      <xdr:colOff>676275</xdr:colOff>
      <xdr:row>1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1000125</xdr:colOff>
      <xdr:row>1</xdr:row>
      <xdr:rowOff>0</xdr:rowOff>
    </xdr:from>
    <xdr:to>
      <xdr:col>9</xdr:col>
      <xdr:colOff>323850</xdr:colOff>
      <xdr:row>1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619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85725</xdr:colOff>
      <xdr:row>0</xdr:row>
      <xdr:rowOff>38100</xdr:rowOff>
    </xdr:from>
    <xdr:to>
      <xdr:col>14</xdr:col>
      <xdr:colOff>38100</xdr:colOff>
      <xdr:row>1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314325</xdr:colOff>
      <xdr:row>1</xdr:row>
      <xdr:rowOff>0</xdr:rowOff>
    </xdr:from>
    <xdr:to>
      <xdr:col>15</xdr:col>
      <xdr:colOff>266700</xdr:colOff>
      <xdr:row>1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143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114300</xdr:colOff>
      <xdr:row>0</xdr:row>
      <xdr:rowOff>57150</xdr:rowOff>
    </xdr:from>
    <xdr:to>
      <xdr:col>14</xdr:col>
      <xdr:colOff>66675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571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609600</xdr:colOff>
      <xdr:row>1</xdr:row>
      <xdr:rowOff>47625</xdr:rowOff>
    </xdr:from>
    <xdr:to>
      <xdr:col>14</xdr:col>
      <xdr:colOff>561975</xdr:colOff>
      <xdr:row>1</xdr:row>
      <xdr:rowOff>400050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619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219075</xdr:colOff>
      <xdr:row>0</xdr:row>
      <xdr:rowOff>76200</xdr:rowOff>
    </xdr:from>
    <xdr:to>
      <xdr:col>14</xdr:col>
      <xdr:colOff>171450</xdr:colOff>
      <xdr:row>1</xdr:row>
      <xdr:rowOff>314325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762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12</xdr:row>
      <xdr:rowOff>28575</xdr:rowOff>
    </xdr:from>
    <xdr:to>
      <xdr:col>7</xdr:col>
      <xdr:colOff>428625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52425" y="2457450"/>
        <a:ext cx="50482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104775</xdr:colOff>
      <xdr:row>0</xdr:row>
      <xdr:rowOff>57150</xdr:rowOff>
    </xdr:from>
    <xdr:to>
      <xdr:col>9</xdr:col>
      <xdr:colOff>57150</xdr:colOff>
      <xdr:row>2</xdr:row>
      <xdr:rowOff>180975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571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885825</xdr:colOff>
      <xdr:row>0</xdr:row>
      <xdr:rowOff>28575</xdr:rowOff>
    </xdr:from>
    <xdr:to>
      <xdr:col>7</xdr:col>
      <xdr:colOff>342900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857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3:F19"/>
  <sheetViews>
    <sheetView tabSelected="1" workbookViewId="0" topLeftCell="A1">
      <selection activeCell="B17" sqref="B17:E17"/>
    </sheetView>
  </sheetViews>
  <sheetFormatPr defaultColWidth="11.421875" defaultRowHeight="12.75"/>
  <sheetData>
    <row r="3" ht="18">
      <c r="E3" s="43" t="s">
        <v>580</v>
      </c>
    </row>
    <row r="4" ht="18">
      <c r="E4" s="43"/>
    </row>
    <row r="5" ht="18">
      <c r="E5" s="43" t="s">
        <v>601</v>
      </c>
    </row>
    <row r="8" ht="13.5" customHeight="1"/>
    <row r="9" spans="2:5" ht="19.5" customHeight="1">
      <c r="B9" s="86" t="s">
        <v>524</v>
      </c>
      <c r="C9" s="86"/>
      <c r="D9" s="86"/>
      <c r="E9" s="86"/>
    </row>
    <row r="10" spans="2:6" ht="19.5" customHeight="1">
      <c r="B10" s="86" t="s">
        <v>525</v>
      </c>
      <c r="C10" s="86"/>
      <c r="D10" s="86"/>
      <c r="E10" s="86"/>
      <c r="F10" s="86"/>
    </row>
    <row r="11" spans="2:6" ht="19.5" customHeight="1">
      <c r="B11" s="86" t="s">
        <v>526</v>
      </c>
      <c r="C11" s="86"/>
      <c r="D11" s="86"/>
      <c r="E11" s="86"/>
      <c r="F11" s="86"/>
    </row>
    <row r="12" spans="2:5" ht="19.5" customHeight="1">
      <c r="B12" s="86" t="s">
        <v>527</v>
      </c>
      <c r="C12" s="86"/>
      <c r="D12" s="86"/>
      <c r="E12" s="86"/>
    </row>
    <row r="13" spans="2:5" ht="19.5" customHeight="1">
      <c r="B13" s="86" t="s">
        <v>528</v>
      </c>
      <c r="C13" s="86"/>
      <c r="D13" s="86"/>
      <c r="E13" s="86"/>
    </row>
    <row r="14" spans="2:3" ht="19.5" customHeight="1">
      <c r="B14" s="86" t="s">
        <v>529</v>
      </c>
      <c r="C14" s="86"/>
    </row>
    <row r="15" spans="2:3" ht="19.5" customHeight="1">
      <c r="B15" s="86" t="s">
        <v>530</v>
      </c>
      <c r="C15" s="86"/>
    </row>
    <row r="16" spans="2:4" ht="19.5" customHeight="1">
      <c r="B16" s="86" t="s">
        <v>531</v>
      </c>
      <c r="C16" s="86"/>
      <c r="D16" s="86"/>
    </row>
    <row r="17" spans="2:5" ht="19.5" customHeight="1">
      <c r="B17" s="86" t="s">
        <v>532</v>
      </c>
      <c r="C17" s="86"/>
      <c r="D17" s="86"/>
      <c r="E17" s="86"/>
    </row>
    <row r="19" spans="2:3" ht="15.75">
      <c r="B19" s="86"/>
      <c r="C19" s="86"/>
    </row>
  </sheetData>
  <mergeCells count="10">
    <mergeCell ref="B19:C19"/>
    <mergeCell ref="B17:E17"/>
    <mergeCell ref="B16:D16"/>
    <mergeCell ref="B13:E13"/>
    <mergeCell ref="B14:C14"/>
    <mergeCell ref="B15:C15"/>
    <mergeCell ref="B9:E9"/>
    <mergeCell ref="B10:F10"/>
    <mergeCell ref="B11:F11"/>
    <mergeCell ref="B12:E12"/>
  </mergeCells>
  <hyperlinks>
    <hyperlink ref="B9" location="resumen!A1" display="Resumen"/>
    <hyperlink ref="B10" location="'Separaciones no consensuada TSJ'!A1" display="Separaciones no consensuadas por TSJ"/>
    <hyperlink ref="B11" location="'Separaciones consensuadas TSJ'!A1" display="Separaciones consensuadas por TSJ"/>
    <hyperlink ref="B12" location="'Divorcios no consensuados TSJ'!A1" display="Divorcios no consensuados por TSJ"/>
    <hyperlink ref="B13" location="'Divorcios consensuados TSJ'!A1" display="Divorcios consensuados por TSJ"/>
    <hyperlink ref="B14" location="'Nulidades TSJ '!A1" display="Nulidades por TSJ"/>
    <hyperlink ref="B15" location="'Nulidades TSJ '!A1" display="Nulidades por TSJ"/>
    <hyperlink ref="B16" location="'Nulidades TSJ '!A1" display="Nulidades por TSJ"/>
    <hyperlink ref="B17" location="'Nulidades TSJ '!A1" display="Nulidades por TSJ"/>
    <hyperlink ref="B15:C15" location="Graficos!A1" display="Gráficos"/>
    <hyperlink ref="B16:C16" location="Provincias!A1" display="Datos por provincias"/>
    <hyperlink ref="B17:C17" location="'Partidos Judiciales'!A1" display="Datos por Partidos Judiciale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1:I439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42.00390625" style="34" customWidth="1"/>
    <col min="3" max="3" width="14.140625" style="0" customWidth="1"/>
    <col min="4" max="5" width="14.00390625" style="0" customWidth="1"/>
    <col min="6" max="6" width="14.28125" style="0" customWidth="1"/>
    <col min="7" max="7" width="15.00390625" style="0" customWidth="1"/>
  </cols>
  <sheetData>
    <row r="1" spans="2:7" ht="18">
      <c r="B1" s="93" t="s">
        <v>87</v>
      </c>
      <c r="C1" s="93"/>
      <c r="D1" s="93"/>
      <c r="E1" s="93"/>
      <c r="F1" s="93"/>
      <c r="G1" s="93"/>
    </row>
    <row r="2" spans="2:7" ht="15.75">
      <c r="B2" s="33"/>
      <c r="C2" s="29"/>
      <c r="D2" s="29"/>
      <c r="E2" s="29"/>
      <c r="F2" s="29"/>
      <c r="G2" s="29"/>
    </row>
    <row r="3" spans="2:6" ht="15.75">
      <c r="B3" s="33" t="s">
        <v>605</v>
      </c>
      <c r="C3" s="31"/>
      <c r="D3" s="31"/>
      <c r="E3" s="31"/>
      <c r="F3" s="31"/>
    </row>
    <row r="5" ht="12.75" customHeight="1" thickBot="1"/>
    <row r="6" spans="3:7" ht="26.25" thickBot="1">
      <c r="C6" s="51" t="s">
        <v>88</v>
      </c>
      <c r="D6" s="51" t="s">
        <v>64</v>
      </c>
      <c r="E6" s="51" t="s">
        <v>61</v>
      </c>
      <c r="F6" s="51" t="s">
        <v>89</v>
      </c>
      <c r="G6" s="82" t="s">
        <v>90</v>
      </c>
    </row>
    <row r="7" spans="2:9" ht="12.75">
      <c r="B7" s="80" t="s">
        <v>91</v>
      </c>
      <c r="C7" s="102">
        <v>0</v>
      </c>
      <c r="D7" s="102">
        <v>65</v>
      </c>
      <c r="E7" s="102">
        <v>74</v>
      </c>
      <c r="F7" s="102">
        <v>5</v>
      </c>
      <c r="G7" s="102">
        <v>5</v>
      </c>
      <c r="I7" s="35"/>
    </row>
    <row r="8" spans="2:9" ht="12.75">
      <c r="B8" s="78" t="s">
        <v>92</v>
      </c>
      <c r="C8" s="95">
        <v>0</v>
      </c>
      <c r="D8" s="95">
        <v>21</v>
      </c>
      <c r="E8" s="95">
        <v>6</v>
      </c>
      <c r="F8" s="95">
        <v>0</v>
      </c>
      <c r="G8" s="95">
        <v>0</v>
      </c>
      <c r="I8" s="35"/>
    </row>
    <row r="9" spans="2:9" ht="12.75">
      <c r="B9" s="78" t="s">
        <v>93</v>
      </c>
      <c r="C9" s="95">
        <v>0</v>
      </c>
      <c r="D9" s="95">
        <v>5</v>
      </c>
      <c r="E9" s="95">
        <v>8</v>
      </c>
      <c r="F9" s="95">
        <v>0</v>
      </c>
      <c r="G9" s="95">
        <v>0</v>
      </c>
      <c r="I9" s="35"/>
    </row>
    <row r="10" spans="2:9" ht="12.75">
      <c r="B10" s="78" t="s">
        <v>94</v>
      </c>
      <c r="C10" s="95">
        <v>0</v>
      </c>
      <c r="D10" s="95">
        <v>10</v>
      </c>
      <c r="E10" s="95">
        <v>12</v>
      </c>
      <c r="F10" s="95">
        <v>0</v>
      </c>
      <c r="G10" s="95">
        <v>0</v>
      </c>
      <c r="I10" s="35"/>
    </row>
    <row r="11" spans="2:9" ht="12.75">
      <c r="B11" s="78" t="s">
        <v>95</v>
      </c>
      <c r="C11" s="95">
        <v>0</v>
      </c>
      <c r="D11" s="95">
        <v>32</v>
      </c>
      <c r="E11" s="95">
        <v>26</v>
      </c>
      <c r="F11" s="95">
        <v>3</v>
      </c>
      <c r="G11" s="95">
        <v>0</v>
      </c>
      <c r="I11" s="35"/>
    </row>
    <row r="12" spans="2:9" ht="12.75">
      <c r="B12" s="78" t="s">
        <v>96</v>
      </c>
      <c r="C12" s="95">
        <v>0</v>
      </c>
      <c r="D12" s="95">
        <v>2</v>
      </c>
      <c r="E12" s="95">
        <v>1</v>
      </c>
      <c r="F12" s="95">
        <v>0</v>
      </c>
      <c r="G12" s="95">
        <v>0</v>
      </c>
      <c r="I12" s="35"/>
    </row>
    <row r="13" spans="2:9" ht="12.75">
      <c r="B13" s="78" t="s">
        <v>97</v>
      </c>
      <c r="C13" s="95">
        <v>0</v>
      </c>
      <c r="D13" s="95">
        <v>46</v>
      </c>
      <c r="E13" s="95">
        <v>20</v>
      </c>
      <c r="F13" s="95">
        <v>2</v>
      </c>
      <c r="G13" s="95">
        <v>0</v>
      </c>
      <c r="I13" s="35"/>
    </row>
    <row r="14" spans="2:9" ht="13.5" thickBot="1">
      <c r="B14" s="81" t="s">
        <v>98</v>
      </c>
      <c r="C14" s="103">
        <v>0</v>
      </c>
      <c r="D14" s="103">
        <v>4</v>
      </c>
      <c r="E14" s="103">
        <v>4</v>
      </c>
      <c r="F14" s="103">
        <v>0</v>
      </c>
      <c r="G14" s="103">
        <v>0</v>
      </c>
      <c r="I14" s="35"/>
    </row>
    <row r="15" spans="2:9" ht="12.75">
      <c r="B15" s="77" t="s">
        <v>99</v>
      </c>
      <c r="C15" s="94">
        <v>0</v>
      </c>
      <c r="D15" s="94">
        <v>21</v>
      </c>
      <c r="E15" s="94">
        <v>31</v>
      </c>
      <c r="F15" s="94">
        <v>3</v>
      </c>
      <c r="G15" s="94">
        <v>4</v>
      </c>
      <c r="I15" s="35"/>
    </row>
    <row r="16" spans="2:9" ht="12.75">
      <c r="B16" s="78" t="s">
        <v>100</v>
      </c>
      <c r="C16" s="95">
        <v>0</v>
      </c>
      <c r="D16" s="95">
        <v>10</v>
      </c>
      <c r="E16" s="95">
        <v>22</v>
      </c>
      <c r="F16" s="95">
        <v>1</v>
      </c>
      <c r="G16" s="95">
        <v>1</v>
      </c>
      <c r="I16" s="35"/>
    </row>
    <row r="17" spans="2:9" ht="12.75">
      <c r="B17" s="78" t="s">
        <v>101</v>
      </c>
      <c r="C17" s="95">
        <v>1</v>
      </c>
      <c r="D17" s="95">
        <v>37</v>
      </c>
      <c r="E17" s="95">
        <v>50</v>
      </c>
      <c r="F17" s="95">
        <v>7</v>
      </c>
      <c r="G17" s="95">
        <v>4</v>
      </c>
      <c r="I17" s="35"/>
    </row>
    <row r="18" spans="2:9" ht="12.75">
      <c r="B18" s="78" t="s">
        <v>102</v>
      </c>
      <c r="C18" s="95">
        <v>0</v>
      </c>
      <c r="D18" s="95">
        <v>44</v>
      </c>
      <c r="E18" s="95">
        <v>31</v>
      </c>
      <c r="F18" s="95">
        <v>4</v>
      </c>
      <c r="G18" s="95">
        <v>1</v>
      </c>
      <c r="I18" s="35"/>
    </row>
    <row r="19" spans="2:9" ht="12.75">
      <c r="B19" s="78" t="s">
        <v>103</v>
      </c>
      <c r="C19" s="95">
        <v>0</v>
      </c>
      <c r="D19" s="95">
        <v>17</v>
      </c>
      <c r="E19" s="95">
        <v>12</v>
      </c>
      <c r="F19" s="95">
        <v>0</v>
      </c>
      <c r="G19" s="95">
        <v>0</v>
      </c>
      <c r="I19" s="35"/>
    </row>
    <row r="20" spans="2:9" ht="12.75">
      <c r="B20" s="78" t="s">
        <v>104</v>
      </c>
      <c r="C20" s="95">
        <v>0</v>
      </c>
      <c r="D20" s="95">
        <v>15</v>
      </c>
      <c r="E20" s="95">
        <v>30</v>
      </c>
      <c r="F20" s="95">
        <v>3</v>
      </c>
      <c r="G20" s="95">
        <v>3</v>
      </c>
      <c r="I20" s="35"/>
    </row>
    <row r="21" spans="2:9" ht="12.75">
      <c r="B21" s="78" t="s">
        <v>105</v>
      </c>
      <c r="C21" s="95">
        <v>0</v>
      </c>
      <c r="D21" s="95">
        <v>55</v>
      </c>
      <c r="E21" s="95">
        <v>55</v>
      </c>
      <c r="F21" s="95">
        <v>11</v>
      </c>
      <c r="G21" s="95">
        <v>1</v>
      </c>
      <c r="I21" s="35"/>
    </row>
    <row r="22" spans="2:9" ht="12.75">
      <c r="B22" s="78" t="s">
        <v>106</v>
      </c>
      <c r="C22" s="95">
        <v>0</v>
      </c>
      <c r="D22" s="95">
        <v>23</v>
      </c>
      <c r="E22" s="95">
        <v>11</v>
      </c>
      <c r="F22" s="95">
        <v>0</v>
      </c>
      <c r="G22" s="95">
        <v>2</v>
      </c>
      <c r="I22" s="35"/>
    </row>
    <row r="23" spans="2:9" ht="12.75">
      <c r="B23" s="78" t="s">
        <v>107</v>
      </c>
      <c r="C23" s="95">
        <v>0</v>
      </c>
      <c r="D23" s="95">
        <v>15</v>
      </c>
      <c r="E23" s="95">
        <v>30</v>
      </c>
      <c r="F23" s="95">
        <v>3</v>
      </c>
      <c r="G23" s="95">
        <v>1</v>
      </c>
      <c r="I23" s="35"/>
    </row>
    <row r="24" spans="2:9" ht="12.75">
      <c r="B24" s="78" t="s">
        <v>108</v>
      </c>
      <c r="C24" s="95">
        <v>0</v>
      </c>
      <c r="D24" s="95">
        <v>21</v>
      </c>
      <c r="E24" s="95">
        <v>18</v>
      </c>
      <c r="F24" s="95">
        <v>1</v>
      </c>
      <c r="G24" s="95">
        <v>1</v>
      </c>
      <c r="I24" s="35"/>
    </row>
    <row r="25" spans="2:9" ht="12.75">
      <c r="B25" s="78" t="s">
        <v>109</v>
      </c>
      <c r="C25" s="95">
        <v>0</v>
      </c>
      <c r="D25" s="95">
        <v>5</v>
      </c>
      <c r="E25" s="95">
        <v>7</v>
      </c>
      <c r="F25" s="95">
        <v>0</v>
      </c>
      <c r="G25" s="95">
        <v>0</v>
      </c>
      <c r="I25" s="35"/>
    </row>
    <row r="26" spans="2:9" ht="12.75">
      <c r="B26" s="78" t="s">
        <v>110</v>
      </c>
      <c r="C26" s="95">
        <v>0</v>
      </c>
      <c r="D26" s="95">
        <v>28</v>
      </c>
      <c r="E26" s="95">
        <v>31</v>
      </c>
      <c r="F26" s="95">
        <v>1</v>
      </c>
      <c r="G26" s="95">
        <v>2</v>
      </c>
      <c r="I26" s="35"/>
    </row>
    <row r="27" spans="2:9" ht="12.75">
      <c r="B27" s="78" t="s">
        <v>111</v>
      </c>
      <c r="C27" s="95">
        <v>1</v>
      </c>
      <c r="D27" s="95">
        <v>14</v>
      </c>
      <c r="E27" s="95">
        <v>19</v>
      </c>
      <c r="F27" s="95">
        <v>0</v>
      </c>
      <c r="G27" s="95">
        <v>1</v>
      </c>
      <c r="I27" s="35"/>
    </row>
    <row r="28" spans="2:9" ht="12.75">
      <c r="B28" s="78" t="s">
        <v>112</v>
      </c>
      <c r="C28" s="95">
        <v>0</v>
      </c>
      <c r="D28" s="95">
        <v>3</v>
      </c>
      <c r="E28" s="95">
        <v>15</v>
      </c>
      <c r="F28" s="95">
        <v>1</v>
      </c>
      <c r="G28" s="95">
        <v>0</v>
      </c>
      <c r="I28" s="35"/>
    </row>
    <row r="29" spans="2:9" ht="13.5" thickBot="1">
      <c r="B29" s="81" t="s">
        <v>113</v>
      </c>
      <c r="C29" s="103">
        <v>0</v>
      </c>
      <c r="D29" s="103">
        <v>3</v>
      </c>
      <c r="E29" s="103">
        <v>4</v>
      </c>
      <c r="F29" s="103">
        <v>0</v>
      </c>
      <c r="G29" s="103">
        <v>0</v>
      </c>
      <c r="I29" s="35"/>
    </row>
    <row r="30" spans="2:9" ht="12.75">
      <c r="B30" s="77" t="s">
        <v>114</v>
      </c>
      <c r="C30" s="94">
        <v>0</v>
      </c>
      <c r="D30" s="94">
        <v>5</v>
      </c>
      <c r="E30" s="94">
        <v>12</v>
      </c>
      <c r="F30" s="94">
        <v>0</v>
      </c>
      <c r="G30" s="94">
        <v>0</v>
      </c>
      <c r="I30" s="35"/>
    </row>
    <row r="31" spans="2:9" ht="12.75">
      <c r="B31" s="84" t="s">
        <v>115</v>
      </c>
      <c r="C31" s="101">
        <v>0</v>
      </c>
      <c r="D31" s="101">
        <v>2</v>
      </c>
      <c r="E31" s="101">
        <v>5</v>
      </c>
      <c r="F31" s="101">
        <v>0</v>
      </c>
      <c r="G31" s="101">
        <v>0</v>
      </c>
      <c r="I31" s="35"/>
    </row>
    <row r="32" spans="2:9" ht="12.75">
      <c r="B32" s="78" t="s">
        <v>116</v>
      </c>
      <c r="C32" s="95">
        <v>0</v>
      </c>
      <c r="D32" s="95">
        <v>10</v>
      </c>
      <c r="E32" s="95">
        <v>4</v>
      </c>
      <c r="F32" s="95">
        <v>0</v>
      </c>
      <c r="G32" s="95">
        <v>0</v>
      </c>
      <c r="I32" s="35"/>
    </row>
    <row r="33" spans="2:9" ht="12.75">
      <c r="B33" s="78" t="s">
        <v>117</v>
      </c>
      <c r="C33" s="95">
        <v>0</v>
      </c>
      <c r="D33" s="95">
        <v>4</v>
      </c>
      <c r="E33" s="95">
        <v>6</v>
      </c>
      <c r="F33" s="95">
        <v>0</v>
      </c>
      <c r="G33" s="95">
        <v>0</v>
      </c>
      <c r="I33" s="35"/>
    </row>
    <row r="34" spans="2:9" ht="12.75">
      <c r="B34" s="78" t="s">
        <v>118</v>
      </c>
      <c r="C34" s="95">
        <v>0</v>
      </c>
      <c r="D34" s="95">
        <v>10</v>
      </c>
      <c r="E34" s="95">
        <v>15</v>
      </c>
      <c r="F34" s="95">
        <v>1</v>
      </c>
      <c r="G34" s="95">
        <v>1</v>
      </c>
      <c r="I34" s="35"/>
    </row>
    <row r="35" spans="2:9" ht="12.75">
      <c r="B35" s="78" t="s">
        <v>119</v>
      </c>
      <c r="C35" s="95">
        <v>0</v>
      </c>
      <c r="D35" s="95">
        <v>2</v>
      </c>
      <c r="E35" s="95">
        <v>3</v>
      </c>
      <c r="F35" s="95">
        <v>2</v>
      </c>
      <c r="G35" s="95">
        <v>0</v>
      </c>
      <c r="I35" s="35"/>
    </row>
    <row r="36" spans="2:9" ht="12.75">
      <c r="B36" s="78" t="s">
        <v>120</v>
      </c>
      <c r="C36" s="95">
        <v>0</v>
      </c>
      <c r="D36" s="95">
        <v>16</v>
      </c>
      <c r="E36" s="95">
        <v>11</v>
      </c>
      <c r="F36" s="95">
        <v>0</v>
      </c>
      <c r="G36" s="95">
        <v>0</v>
      </c>
      <c r="I36" s="35"/>
    </row>
    <row r="37" spans="2:9" ht="12.75">
      <c r="B37" s="78" t="s">
        <v>121</v>
      </c>
      <c r="C37" s="95">
        <v>0</v>
      </c>
      <c r="D37" s="95">
        <v>113</v>
      </c>
      <c r="E37" s="95">
        <v>106</v>
      </c>
      <c r="F37" s="95">
        <v>4</v>
      </c>
      <c r="G37" s="95">
        <v>3</v>
      </c>
      <c r="I37" s="35"/>
    </row>
    <row r="38" spans="2:9" ht="12.75">
      <c r="B38" s="78" t="s">
        <v>122</v>
      </c>
      <c r="C38" s="95">
        <v>0</v>
      </c>
      <c r="D38" s="95">
        <v>5</v>
      </c>
      <c r="E38" s="95">
        <v>8</v>
      </c>
      <c r="F38" s="95">
        <v>0</v>
      </c>
      <c r="G38" s="95">
        <v>0</v>
      </c>
      <c r="I38" s="35"/>
    </row>
    <row r="39" spans="2:9" ht="12.75">
      <c r="B39" s="78" t="s">
        <v>123</v>
      </c>
      <c r="C39" s="95">
        <v>0</v>
      </c>
      <c r="D39" s="95">
        <v>5</v>
      </c>
      <c r="E39" s="95">
        <v>11</v>
      </c>
      <c r="F39" s="95">
        <v>1</v>
      </c>
      <c r="G39" s="95">
        <v>0</v>
      </c>
      <c r="I39" s="35"/>
    </row>
    <row r="40" spans="2:9" ht="12.75">
      <c r="B40" s="85" t="s">
        <v>124</v>
      </c>
      <c r="C40" s="104">
        <v>0</v>
      </c>
      <c r="D40" s="104">
        <v>12</v>
      </c>
      <c r="E40" s="104">
        <v>16</v>
      </c>
      <c r="F40" s="104">
        <v>1</v>
      </c>
      <c r="G40" s="104">
        <v>1</v>
      </c>
      <c r="I40" s="35"/>
    </row>
    <row r="41" spans="2:9" ht="13.5" thickBot="1">
      <c r="B41" s="79" t="s">
        <v>125</v>
      </c>
      <c r="C41" s="96">
        <v>0</v>
      </c>
      <c r="D41" s="96">
        <v>14</v>
      </c>
      <c r="E41" s="96">
        <v>19</v>
      </c>
      <c r="F41" s="96">
        <v>1</v>
      </c>
      <c r="G41" s="96">
        <v>0</v>
      </c>
      <c r="I41" s="35"/>
    </row>
    <row r="42" spans="2:9" ht="12.75">
      <c r="B42" s="77" t="s">
        <v>126</v>
      </c>
      <c r="C42" s="94">
        <v>0</v>
      </c>
      <c r="D42" s="94">
        <v>9</v>
      </c>
      <c r="E42" s="94">
        <v>11</v>
      </c>
      <c r="F42" s="94">
        <v>0</v>
      </c>
      <c r="G42" s="94">
        <v>0</v>
      </c>
      <c r="I42" s="35"/>
    </row>
    <row r="43" spans="2:9" ht="12.75">
      <c r="B43" s="78" t="s">
        <v>127</v>
      </c>
      <c r="C43" s="95">
        <v>0</v>
      </c>
      <c r="D43" s="95">
        <v>6</v>
      </c>
      <c r="E43" s="95">
        <v>4</v>
      </c>
      <c r="F43" s="95">
        <v>0</v>
      </c>
      <c r="G43" s="95">
        <v>0</v>
      </c>
      <c r="I43" s="35"/>
    </row>
    <row r="44" spans="2:9" ht="12.75">
      <c r="B44" s="78" t="s">
        <v>128</v>
      </c>
      <c r="C44" s="95">
        <v>0</v>
      </c>
      <c r="D44" s="95">
        <v>183</v>
      </c>
      <c r="E44" s="95">
        <v>125</v>
      </c>
      <c r="F44" s="95">
        <v>9</v>
      </c>
      <c r="G44" s="95">
        <v>6</v>
      </c>
      <c r="I44" s="35"/>
    </row>
    <row r="45" spans="2:9" ht="12.75">
      <c r="B45" s="78" t="s">
        <v>129</v>
      </c>
      <c r="C45" s="95">
        <v>0</v>
      </c>
      <c r="D45" s="95">
        <v>25</v>
      </c>
      <c r="E45" s="95">
        <v>26</v>
      </c>
      <c r="F45" s="95">
        <v>0</v>
      </c>
      <c r="G45" s="95">
        <v>0</v>
      </c>
      <c r="I45" s="35"/>
    </row>
    <row r="46" spans="2:9" ht="12.75">
      <c r="B46" s="78" t="s">
        <v>130</v>
      </c>
      <c r="C46" s="95">
        <v>0</v>
      </c>
      <c r="D46" s="95">
        <v>2</v>
      </c>
      <c r="E46" s="95">
        <v>3</v>
      </c>
      <c r="F46" s="95">
        <v>0</v>
      </c>
      <c r="G46" s="95">
        <v>0</v>
      </c>
      <c r="I46" s="35"/>
    </row>
    <row r="47" spans="2:9" ht="12.75">
      <c r="B47" s="78" t="s">
        <v>131</v>
      </c>
      <c r="C47" s="95">
        <v>0</v>
      </c>
      <c r="D47" s="95">
        <v>8</v>
      </c>
      <c r="E47" s="95">
        <v>10</v>
      </c>
      <c r="F47" s="95">
        <v>0</v>
      </c>
      <c r="G47" s="95">
        <v>1</v>
      </c>
      <c r="I47" s="35"/>
    </row>
    <row r="48" spans="2:9" ht="12.75">
      <c r="B48" s="78" t="s">
        <v>132</v>
      </c>
      <c r="C48" s="95">
        <v>0</v>
      </c>
      <c r="D48" s="95">
        <v>27</v>
      </c>
      <c r="E48" s="95">
        <v>27</v>
      </c>
      <c r="F48" s="95">
        <v>5</v>
      </c>
      <c r="G48" s="95">
        <v>3</v>
      </c>
      <c r="I48" s="35"/>
    </row>
    <row r="49" spans="2:9" ht="12.75">
      <c r="B49" s="78" t="s">
        <v>133</v>
      </c>
      <c r="C49" s="95">
        <v>0</v>
      </c>
      <c r="D49" s="95">
        <v>1</v>
      </c>
      <c r="E49" s="95">
        <v>3</v>
      </c>
      <c r="F49" s="95">
        <v>1</v>
      </c>
      <c r="G49" s="95">
        <v>0</v>
      </c>
      <c r="I49" s="35"/>
    </row>
    <row r="50" spans="2:9" ht="13.5" thickBot="1">
      <c r="B50" s="79" t="s">
        <v>134</v>
      </c>
      <c r="C50" s="96">
        <v>0</v>
      </c>
      <c r="D50" s="96">
        <v>12</v>
      </c>
      <c r="E50" s="96">
        <v>12</v>
      </c>
      <c r="F50" s="96">
        <v>1</v>
      </c>
      <c r="G50" s="96">
        <v>0</v>
      </c>
      <c r="I50" s="35"/>
    </row>
    <row r="51" spans="2:9" ht="12.75">
      <c r="B51" s="77" t="s">
        <v>135</v>
      </c>
      <c r="C51" s="94">
        <v>0</v>
      </c>
      <c r="D51" s="94">
        <v>6</v>
      </c>
      <c r="E51" s="94">
        <v>12</v>
      </c>
      <c r="F51" s="94">
        <v>1</v>
      </c>
      <c r="G51" s="94">
        <v>1</v>
      </c>
      <c r="I51" s="35"/>
    </row>
    <row r="52" spans="2:9" ht="12.75">
      <c r="B52" s="78" t="s">
        <v>136</v>
      </c>
      <c r="C52" s="95">
        <v>0</v>
      </c>
      <c r="D52" s="95">
        <v>64</v>
      </c>
      <c r="E52" s="95">
        <v>76</v>
      </c>
      <c r="F52" s="95">
        <v>1</v>
      </c>
      <c r="G52" s="95">
        <v>3</v>
      </c>
      <c r="I52" s="35"/>
    </row>
    <row r="53" spans="2:9" ht="12.75">
      <c r="B53" s="78" t="s">
        <v>137</v>
      </c>
      <c r="C53" s="95">
        <v>0</v>
      </c>
      <c r="D53" s="95">
        <v>23</v>
      </c>
      <c r="E53" s="95">
        <v>37</v>
      </c>
      <c r="F53" s="95">
        <v>1</v>
      </c>
      <c r="G53" s="95">
        <v>1</v>
      </c>
      <c r="I53" s="35"/>
    </row>
    <row r="54" spans="2:9" ht="12.75">
      <c r="B54" s="78" t="s">
        <v>138</v>
      </c>
      <c r="C54" s="95">
        <v>0</v>
      </c>
      <c r="D54" s="95">
        <v>7</v>
      </c>
      <c r="E54" s="95">
        <v>13</v>
      </c>
      <c r="F54" s="95">
        <v>0</v>
      </c>
      <c r="G54" s="95">
        <v>1</v>
      </c>
      <c r="I54" s="35"/>
    </row>
    <row r="55" spans="2:9" ht="12.75">
      <c r="B55" s="78" t="s">
        <v>139</v>
      </c>
      <c r="C55" s="95">
        <v>0</v>
      </c>
      <c r="D55" s="95">
        <v>17</v>
      </c>
      <c r="E55" s="95">
        <v>36</v>
      </c>
      <c r="F55" s="95">
        <v>2</v>
      </c>
      <c r="G55" s="95">
        <v>0</v>
      </c>
      <c r="I55" s="35"/>
    </row>
    <row r="56" spans="2:9" ht="13.5" thickBot="1">
      <c r="B56" s="79" t="s">
        <v>140</v>
      </c>
      <c r="C56" s="96">
        <v>0</v>
      </c>
      <c r="D56" s="96">
        <v>8</v>
      </c>
      <c r="E56" s="96">
        <v>13</v>
      </c>
      <c r="F56" s="96">
        <v>0</v>
      </c>
      <c r="G56" s="96">
        <v>0</v>
      </c>
      <c r="I56" s="35"/>
    </row>
    <row r="57" spans="2:9" ht="12.75">
      <c r="B57" s="77" t="s">
        <v>141</v>
      </c>
      <c r="C57" s="94">
        <v>0</v>
      </c>
      <c r="D57" s="94">
        <v>54</v>
      </c>
      <c r="E57" s="94">
        <v>33</v>
      </c>
      <c r="F57" s="94">
        <v>4</v>
      </c>
      <c r="G57" s="94">
        <v>3</v>
      </c>
      <c r="I57" s="35"/>
    </row>
    <row r="58" spans="2:9" ht="12.75">
      <c r="B58" s="78" t="s">
        <v>142</v>
      </c>
      <c r="C58" s="95">
        <v>0</v>
      </c>
      <c r="D58" s="95">
        <v>13</v>
      </c>
      <c r="E58" s="95">
        <v>3</v>
      </c>
      <c r="F58" s="95">
        <v>0</v>
      </c>
      <c r="G58" s="95">
        <v>0</v>
      </c>
      <c r="I58" s="35"/>
    </row>
    <row r="59" spans="2:9" ht="12.75">
      <c r="B59" s="78" t="s">
        <v>143</v>
      </c>
      <c r="C59" s="95">
        <v>0</v>
      </c>
      <c r="D59" s="95">
        <v>5</v>
      </c>
      <c r="E59" s="95">
        <v>6</v>
      </c>
      <c r="F59" s="95">
        <v>0</v>
      </c>
      <c r="G59" s="95">
        <v>2</v>
      </c>
      <c r="I59" s="35"/>
    </row>
    <row r="60" spans="2:9" ht="12.75">
      <c r="B60" s="78" t="s">
        <v>144</v>
      </c>
      <c r="C60" s="95">
        <v>0</v>
      </c>
      <c r="D60" s="95">
        <v>11</v>
      </c>
      <c r="E60" s="95">
        <v>8</v>
      </c>
      <c r="F60" s="95">
        <v>0</v>
      </c>
      <c r="G60" s="95">
        <v>3</v>
      </c>
      <c r="I60" s="35"/>
    </row>
    <row r="61" spans="2:9" ht="12.75">
      <c r="B61" s="78" t="s">
        <v>145</v>
      </c>
      <c r="C61" s="95">
        <v>0</v>
      </c>
      <c r="D61" s="95">
        <v>7</v>
      </c>
      <c r="E61" s="95">
        <v>6</v>
      </c>
      <c r="F61" s="95">
        <v>0</v>
      </c>
      <c r="G61" s="95">
        <v>0</v>
      </c>
      <c r="I61" s="35"/>
    </row>
    <row r="62" spans="2:9" ht="12.75">
      <c r="B62" s="78" t="s">
        <v>146</v>
      </c>
      <c r="C62" s="95">
        <v>0</v>
      </c>
      <c r="D62" s="95">
        <v>31</v>
      </c>
      <c r="E62" s="95">
        <v>27</v>
      </c>
      <c r="F62" s="95">
        <v>4</v>
      </c>
      <c r="G62" s="95">
        <v>0</v>
      </c>
      <c r="I62" s="35"/>
    </row>
    <row r="63" spans="2:9" ht="12.75">
      <c r="B63" s="78" t="s">
        <v>147</v>
      </c>
      <c r="C63" s="95">
        <v>0</v>
      </c>
      <c r="D63" s="95">
        <v>7</v>
      </c>
      <c r="E63" s="95">
        <v>8</v>
      </c>
      <c r="F63" s="95">
        <v>1</v>
      </c>
      <c r="G63" s="95">
        <v>2</v>
      </c>
      <c r="I63" s="35"/>
    </row>
    <row r="64" spans="2:9" ht="12.75">
      <c r="B64" s="78" t="s">
        <v>148</v>
      </c>
      <c r="C64" s="95">
        <v>0</v>
      </c>
      <c r="D64" s="95">
        <v>6</v>
      </c>
      <c r="E64" s="95">
        <v>8</v>
      </c>
      <c r="F64" s="95">
        <v>0</v>
      </c>
      <c r="G64" s="95">
        <v>1</v>
      </c>
      <c r="I64" s="35"/>
    </row>
    <row r="65" spans="2:9" ht="12.75">
      <c r="B65" s="78" t="s">
        <v>149</v>
      </c>
      <c r="C65" s="95">
        <v>0</v>
      </c>
      <c r="D65" s="95">
        <v>10</v>
      </c>
      <c r="E65" s="95">
        <v>12</v>
      </c>
      <c r="F65" s="95">
        <v>0</v>
      </c>
      <c r="G65" s="95">
        <v>1</v>
      </c>
      <c r="I65" s="35"/>
    </row>
    <row r="66" spans="2:9" ht="13.5" thickBot="1">
      <c r="B66" s="79" t="s">
        <v>150</v>
      </c>
      <c r="C66" s="96">
        <v>0</v>
      </c>
      <c r="D66" s="96">
        <v>20</v>
      </c>
      <c r="E66" s="96">
        <v>15</v>
      </c>
      <c r="F66" s="96">
        <v>1</v>
      </c>
      <c r="G66" s="96">
        <v>2</v>
      </c>
      <c r="I66" s="35"/>
    </row>
    <row r="67" spans="2:9" ht="12.75">
      <c r="B67" s="77" t="s">
        <v>151</v>
      </c>
      <c r="C67" s="94">
        <v>0</v>
      </c>
      <c r="D67" s="94">
        <v>15</v>
      </c>
      <c r="E67" s="94">
        <v>17</v>
      </c>
      <c r="F67" s="94">
        <v>1</v>
      </c>
      <c r="G67" s="94">
        <v>3</v>
      </c>
      <c r="I67" s="35"/>
    </row>
    <row r="68" spans="2:9" ht="12.75">
      <c r="B68" s="78" t="s">
        <v>152</v>
      </c>
      <c r="C68" s="95">
        <v>0</v>
      </c>
      <c r="D68" s="95">
        <v>31</v>
      </c>
      <c r="E68" s="95">
        <v>19</v>
      </c>
      <c r="F68" s="95">
        <v>1</v>
      </c>
      <c r="G68" s="95">
        <v>2</v>
      </c>
      <c r="I68" s="35"/>
    </row>
    <row r="69" spans="2:9" ht="12.75">
      <c r="B69" s="78" t="s">
        <v>153</v>
      </c>
      <c r="C69" s="95">
        <v>0</v>
      </c>
      <c r="D69" s="95">
        <v>280</v>
      </c>
      <c r="E69" s="95">
        <v>192</v>
      </c>
      <c r="F69" s="95">
        <v>21</v>
      </c>
      <c r="G69" s="95">
        <v>2</v>
      </c>
      <c r="I69" s="35"/>
    </row>
    <row r="70" spans="2:9" ht="12.75">
      <c r="B70" s="78" t="s">
        <v>154</v>
      </c>
      <c r="C70" s="95">
        <v>0</v>
      </c>
      <c r="D70" s="95">
        <v>14</v>
      </c>
      <c r="E70" s="95">
        <v>15</v>
      </c>
      <c r="F70" s="95">
        <v>2</v>
      </c>
      <c r="G70" s="95">
        <v>1</v>
      </c>
      <c r="I70" s="35"/>
    </row>
    <row r="71" spans="2:9" ht="12.75">
      <c r="B71" s="78" t="s">
        <v>155</v>
      </c>
      <c r="C71" s="95">
        <v>0</v>
      </c>
      <c r="D71" s="95">
        <v>41</v>
      </c>
      <c r="E71" s="95">
        <v>28</v>
      </c>
      <c r="F71" s="95">
        <v>1</v>
      </c>
      <c r="G71" s="95">
        <v>2</v>
      </c>
      <c r="I71" s="35"/>
    </row>
    <row r="72" spans="2:9" ht="12.75">
      <c r="B72" s="78" t="s">
        <v>156</v>
      </c>
      <c r="C72" s="95">
        <v>0</v>
      </c>
      <c r="D72" s="95">
        <v>41</v>
      </c>
      <c r="E72" s="95">
        <v>41</v>
      </c>
      <c r="F72" s="95">
        <v>3</v>
      </c>
      <c r="G72" s="95">
        <v>1</v>
      </c>
      <c r="I72" s="35"/>
    </row>
    <row r="73" spans="2:9" ht="12.75">
      <c r="B73" s="78" t="s">
        <v>157</v>
      </c>
      <c r="C73" s="95">
        <v>0</v>
      </c>
      <c r="D73" s="95">
        <v>23</v>
      </c>
      <c r="E73" s="95">
        <v>19</v>
      </c>
      <c r="F73" s="95">
        <v>4</v>
      </c>
      <c r="G73" s="95">
        <v>1</v>
      </c>
      <c r="I73" s="35"/>
    </row>
    <row r="74" spans="2:9" ht="12.75">
      <c r="B74" s="78" t="s">
        <v>158</v>
      </c>
      <c r="C74" s="95">
        <v>0</v>
      </c>
      <c r="D74" s="95">
        <v>15</v>
      </c>
      <c r="E74" s="95">
        <v>32</v>
      </c>
      <c r="F74" s="95">
        <v>2</v>
      </c>
      <c r="G74" s="95">
        <v>2</v>
      </c>
      <c r="I74" s="35"/>
    </row>
    <row r="75" spans="2:9" ht="12.75">
      <c r="B75" s="78" t="s">
        <v>159</v>
      </c>
      <c r="C75" s="95">
        <v>0</v>
      </c>
      <c r="D75" s="95">
        <v>11</v>
      </c>
      <c r="E75" s="95">
        <v>9</v>
      </c>
      <c r="F75" s="95">
        <v>0</v>
      </c>
      <c r="G75" s="95">
        <v>0</v>
      </c>
      <c r="I75" s="35"/>
    </row>
    <row r="76" spans="2:9" ht="12.75">
      <c r="B76" s="78" t="s">
        <v>160</v>
      </c>
      <c r="C76" s="95">
        <v>0</v>
      </c>
      <c r="D76" s="95">
        <v>11</v>
      </c>
      <c r="E76" s="95">
        <v>12</v>
      </c>
      <c r="F76" s="95">
        <v>1</v>
      </c>
      <c r="G76" s="95">
        <v>0</v>
      </c>
      <c r="I76" s="35"/>
    </row>
    <row r="77" spans="2:9" ht="12.75">
      <c r="B77" s="78" t="s">
        <v>161</v>
      </c>
      <c r="C77" s="95">
        <v>0</v>
      </c>
      <c r="D77" s="95">
        <v>5</v>
      </c>
      <c r="E77" s="95">
        <v>5</v>
      </c>
      <c r="F77" s="95">
        <v>1</v>
      </c>
      <c r="G77" s="95">
        <v>0</v>
      </c>
      <c r="I77" s="35"/>
    </row>
    <row r="78" spans="2:9" ht="13.5" thickBot="1">
      <c r="B78" s="79" t="s">
        <v>162</v>
      </c>
      <c r="C78" s="96">
        <v>0</v>
      </c>
      <c r="D78" s="96">
        <v>64</v>
      </c>
      <c r="E78" s="96">
        <v>31</v>
      </c>
      <c r="F78" s="96">
        <v>2</v>
      </c>
      <c r="G78" s="96">
        <v>1</v>
      </c>
      <c r="I78" s="35"/>
    </row>
    <row r="79" spans="2:9" ht="12.75">
      <c r="B79" s="77" t="s">
        <v>163</v>
      </c>
      <c r="C79" s="94">
        <v>0</v>
      </c>
      <c r="D79" s="94">
        <v>4</v>
      </c>
      <c r="E79" s="94">
        <v>6</v>
      </c>
      <c r="F79" s="94">
        <v>1</v>
      </c>
      <c r="G79" s="94">
        <v>1</v>
      </c>
      <c r="I79" s="35"/>
    </row>
    <row r="80" spans="2:9" ht="12.75">
      <c r="B80" s="78" t="s">
        <v>164</v>
      </c>
      <c r="C80" s="95">
        <v>0</v>
      </c>
      <c r="D80" s="95">
        <v>6</v>
      </c>
      <c r="E80" s="95">
        <v>9</v>
      </c>
      <c r="F80" s="95">
        <v>0</v>
      </c>
      <c r="G80" s="95">
        <v>0</v>
      </c>
      <c r="I80" s="35"/>
    </row>
    <row r="81" spans="2:9" ht="12.75">
      <c r="B81" s="78" t="s">
        <v>165</v>
      </c>
      <c r="C81" s="95">
        <v>0</v>
      </c>
      <c r="D81" s="95">
        <v>31</v>
      </c>
      <c r="E81" s="95">
        <v>41</v>
      </c>
      <c r="F81" s="95">
        <v>0</v>
      </c>
      <c r="G81" s="95">
        <v>1</v>
      </c>
      <c r="I81" s="35"/>
    </row>
    <row r="82" spans="2:9" ht="12.75">
      <c r="B82" s="78" t="s">
        <v>166</v>
      </c>
      <c r="C82" s="95">
        <v>1</v>
      </c>
      <c r="D82" s="95">
        <v>18</v>
      </c>
      <c r="E82" s="95">
        <v>13</v>
      </c>
      <c r="F82" s="95">
        <v>1</v>
      </c>
      <c r="G82" s="95">
        <v>1</v>
      </c>
      <c r="I82" s="35"/>
    </row>
    <row r="83" spans="2:9" ht="12.75">
      <c r="B83" s="78" t="s">
        <v>167</v>
      </c>
      <c r="C83" s="95">
        <v>0</v>
      </c>
      <c r="D83" s="95">
        <v>9</v>
      </c>
      <c r="E83" s="95">
        <v>32</v>
      </c>
      <c r="F83" s="95">
        <v>2</v>
      </c>
      <c r="G83" s="95">
        <v>3</v>
      </c>
      <c r="I83" s="35"/>
    </row>
    <row r="84" spans="2:9" ht="12.75">
      <c r="B84" s="78" t="s">
        <v>168</v>
      </c>
      <c r="C84" s="95">
        <v>5</v>
      </c>
      <c r="D84" s="95">
        <v>324</v>
      </c>
      <c r="E84" s="95">
        <v>264</v>
      </c>
      <c r="F84" s="95">
        <v>27</v>
      </c>
      <c r="G84" s="95">
        <v>10</v>
      </c>
      <c r="I84" s="35"/>
    </row>
    <row r="85" spans="2:9" ht="12.75">
      <c r="B85" s="78" t="s">
        <v>169</v>
      </c>
      <c r="C85" s="95">
        <v>0</v>
      </c>
      <c r="D85" s="95">
        <v>6</v>
      </c>
      <c r="E85" s="95">
        <v>13</v>
      </c>
      <c r="F85" s="95">
        <v>1</v>
      </c>
      <c r="G85" s="95">
        <v>0</v>
      </c>
      <c r="I85" s="35"/>
    </row>
    <row r="86" spans="2:9" ht="12.75">
      <c r="B86" s="78" t="s">
        <v>170</v>
      </c>
      <c r="C86" s="95">
        <v>0</v>
      </c>
      <c r="D86" s="95">
        <v>6</v>
      </c>
      <c r="E86" s="95">
        <v>20</v>
      </c>
      <c r="F86" s="95">
        <v>0</v>
      </c>
      <c r="G86" s="95">
        <v>2</v>
      </c>
      <c r="I86" s="35"/>
    </row>
    <row r="87" spans="2:9" ht="12.75">
      <c r="B87" s="78" t="s">
        <v>171</v>
      </c>
      <c r="C87" s="95">
        <v>0</v>
      </c>
      <c r="D87" s="95">
        <v>20</v>
      </c>
      <c r="E87" s="95">
        <v>15</v>
      </c>
      <c r="F87" s="95">
        <v>0</v>
      </c>
      <c r="G87" s="95">
        <v>0</v>
      </c>
      <c r="I87" s="35"/>
    </row>
    <row r="88" spans="2:9" ht="12.75">
      <c r="B88" s="78" t="s">
        <v>172</v>
      </c>
      <c r="C88" s="95">
        <v>0</v>
      </c>
      <c r="D88" s="95">
        <v>9</v>
      </c>
      <c r="E88" s="95">
        <v>11</v>
      </c>
      <c r="F88" s="95">
        <v>1</v>
      </c>
      <c r="G88" s="95">
        <v>0</v>
      </c>
      <c r="I88" s="35"/>
    </row>
    <row r="89" spans="2:9" ht="12.75">
      <c r="B89" s="78" t="s">
        <v>173</v>
      </c>
      <c r="C89" s="95">
        <v>0</v>
      </c>
      <c r="D89" s="95">
        <v>36</v>
      </c>
      <c r="E89" s="95">
        <v>13</v>
      </c>
      <c r="F89" s="95">
        <v>1</v>
      </c>
      <c r="G89" s="95">
        <v>2</v>
      </c>
      <c r="I89" s="35"/>
    </row>
    <row r="90" spans="2:9" ht="12.75">
      <c r="B90" s="78" t="s">
        <v>174</v>
      </c>
      <c r="C90" s="95">
        <v>0</v>
      </c>
      <c r="D90" s="95">
        <v>50</v>
      </c>
      <c r="E90" s="95">
        <v>49</v>
      </c>
      <c r="F90" s="95">
        <v>3</v>
      </c>
      <c r="G90" s="95">
        <v>0</v>
      </c>
      <c r="I90" s="35"/>
    </row>
    <row r="91" spans="2:9" ht="12.75">
      <c r="B91" s="78" t="s">
        <v>175</v>
      </c>
      <c r="C91" s="95">
        <v>0</v>
      </c>
      <c r="D91" s="95">
        <v>9</v>
      </c>
      <c r="E91" s="95">
        <v>5</v>
      </c>
      <c r="F91" s="95">
        <v>2</v>
      </c>
      <c r="G91" s="95">
        <v>0</v>
      </c>
      <c r="I91" s="35"/>
    </row>
    <row r="92" spans="2:9" ht="12.75">
      <c r="B92" s="83" t="s">
        <v>176</v>
      </c>
      <c r="C92" s="105">
        <v>0</v>
      </c>
      <c r="D92" s="105">
        <v>15</v>
      </c>
      <c r="E92" s="105">
        <v>9</v>
      </c>
      <c r="F92" s="105">
        <v>1</v>
      </c>
      <c r="G92" s="105">
        <v>5</v>
      </c>
      <c r="I92" s="35"/>
    </row>
    <row r="93" spans="2:9" ht="13.5" thickBot="1">
      <c r="B93" s="74" t="s">
        <v>177</v>
      </c>
      <c r="C93" s="100">
        <v>0</v>
      </c>
      <c r="D93" s="100">
        <v>9</v>
      </c>
      <c r="E93" s="100">
        <v>6</v>
      </c>
      <c r="F93" s="100">
        <v>0</v>
      </c>
      <c r="G93" s="100">
        <v>2</v>
      </c>
      <c r="I93" s="35"/>
    </row>
    <row r="94" spans="2:9" ht="12.75">
      <c r="B94" s="77" t="s">
        <v>178</v>
      </c>
      <c r="C94" s="94">
        <v>0</v>
      </c>
      <c r="D94" s="94">
        <v>5</v>
      </c>
      <c r="E94" s="94">
        <v>2</v>
      </c>
      <c r="F94" s="94">
        <v>1</v>
      </c>
      <c r="G94" s="94">
        <v>0</v>
      </c>
      <c r="I94" s="35"/>
    </row>
    <row r="95" spans="2:9" ht="12.75">
      <c r="B95" s="78" t="s">
        <v>179</v>
      </c>
      <c r="C95" s="95">
        <v>0</v>
      </c>
      <c r="D95" s="95">
        <v>4</v>
      </c>
      <c r="E95" s="95">
        <v>1</v>
      </c>
      <c r="F95" s="95">
        <v>0</v>
      </c>
      <c r="G95" s="95">
        <v>0</v>
      </c>
      <c r="I95" s="35"/>
    </row>
    <row r="96" spans="2:9" ht="12.75">
      <c r="B96" s="78" t="s">
        <v>180</v>
      </c>
      <c r="C96" s="95">
        <v>0</v>
      </c>
      <c r="D96" s="95">
        <v>6</v>
      </c>
      <c r="E96" s="95">
        <v>3</v>
      </c>
      <c r="F96" s="95">
        <v>1</v>
      </c>
      <c r="G96" s="95">
        <v>0</v>
      </c>
      <c r="I96" s="35"/>
    </row>
    <row r="97" spans="2:9" ht="12.75">
      <c r="B97" s="78" t="s">
        <v>181</v>
      </c>
      <c r="C97" s="95">
        <v>0</v>
      </c>
      <c r="D97" s="95">
        <v>15</v>
      </c>
      <c r="E97" s="95">
        <v>11</v>
      </c>
      <c r="F97" s="95">
        <v>4</v>
      </c>
      <c r="G97" s="95">
        <v>2</v>
      </c>
      <c r="I97" s="35"/>
    </row>
    <row r="98" spans="2:9" ht="12.75">
      <c r="B98" s="78" t="s">
        <v>182</v>
      </c>
      <c r="C98" s="95">
        <v>0</v>
      </c>
      <c r="D98" s="95">
        <v>10</v>
      </c>
      <c r="E98" s="95">
        <v>6</v>
      </c>
      <c r="F98" s="95">
        <v>0</v>
      </c>
      <c r="G98" s="95">
        <v>0</v>
      </c>
      <c r="I98" s="35"/>
    </row>
    <row r="99" spans="2:9" ht="13.5" thickBot="1">
      <c r="B99" s="79" t="s">
        <v>183</v>
      </c>
      <c r="C99" s="96">
        <v>1</v>
      </c>
      <c r="D99" s="96">
        <v>7</v>
      </c>
      <c r="E99" s="96">
        <v>10</v>
      </c>
      <c r="F99" s="96">
        <v>0</v>
      </c>
      <c r="G99" s="96">
        <v>0</v>
      </c>
      <c r="I99" s="35"/>
    </row>
    <row r="100" spans="2:9" ht="12.75">
      <c r="B100" s="77" t="s">
        <v>184</v>
      </c>
      <c r="C100" s="94">
        <v>0</v>
      </c>
      <c r="D100" s="94">
        <v>5</v>
      </c>
      <c r="E100" s="94">
        <v>7</v>
      </c>
      <c r="F100" s="94">
        <v>1</v>
      </c>
      <c r="G100" s="94">
        <v>1</v>
      </c>
      <c r="I100" s="35"/>
    </row>
    <row r="101" spans="2:9" ht="12.75">
      <c r="B101" s="78" t="s">
        <v>185</v>
      </c>
      <c r="C101" s="95">
        <v>0</v>
      </c>
      <c r="D101" s="95">
        <v>7</v>
      </c>
      <c r="E101" s="95">
        <v>1</v>
      </c>
      <c r="F101" s="95">
        <v>2</v>
      </c>
      <c r="G101" s="95">
        <v>0</v>
      </c>
      <c r="I101" s="35"/>
    </row>
    <row r="102" spans="2:9" ht="13.5" thickBot="1">
      <c r="B102" s="79" t="s">
        <v>186</v>
      </c>
      <c r="C102" s="96">
        <v>0</v>
      </c>
      <c r="D102" s="96">
        <v>12</v>
      </c>
      <c r="E102" s="96">
        <v>8</v>
      </c>
      <c r="F102" s="96">
        <v>0</v>
      </c>
      <c r="G102" s="96">
        <v>0</v>
      </c>
      <c r="I102" s="35"/>
    </row>
    <row r="103" spans="2:9" ht="12.75">
      <c r="B103" s="77" t="s">
        <v>187</v>
      </c>
      <c r="C103" s="94">
        <v>0</v>
      </c>
      <c r="D103" s="94">
        <v>6</v>
      </c>
      <c r="E103" s="94">
        <v>4</v>
      </c>
      <c r="F103" s="94">
        <v>1</v>
      </c>
      <c r="G103" s="94">
        <v>0</v>
      </c>
      <c r="I103" s="35"/>
    </row>
    <row r="104" spans="2:9" ht="12.75">
      <c r="B104" s="78" t="s">
        <v>188</v>
      </c>
      <c r="C104" s="95">
        <v>0</v>
      </c>
      <c r="D104" s="95">
        <v>6</v>
      </c>
      <c r="E104" s="95">
        <v>2</v>
      </c>
      <c r="F104" s="95">
        <v>0</v>
      </c>
      <c r="G104" s="95">
        <v>0</v>
      </c>
      <c r="I104" s="35"/>
    </row>
    <row r="105" spans="2:9" ht="12.75">
      <c r="B105" s="78" t="s">
        <v>189</v>
      </c>
      <c r="C105" s="95">
        <v>0</v>
      </c>
      <c r="D105" s="95">
        <v>217</v>
      </c>
      <c r="E105" s="95">
        <v>126</v>
      </c>
      <c r="F105" s="95">
        <v>14</v>
      </c>
      <c r="G105" s="95">
        <v>5</v>
      </c>
      <c r="I105" s="35"/>
    </row>
    <row r="106" spans="2:9" ht="12.75">
      <c r="B106" s="78" t="s">
        <v>190</v>
      </c>
      <c r="C106" s="95">
        <v>0</v>
      </c>
      <c r="D106" s="95">
        <v>4</v>
      </c>
      <c r="E106" s="95">
        <v>2</v>
      </c>
      <c r="F106" s="95">
        <v>0</v>
      </c>
      <c r="G106" s="95">
        <v>0</v>
      </c>
      <c r="I106" s="35"/>
    </row>
    <row r="107" spans="2:9" ht="12.75">
      <c r="B107" s="78" t="s">
        <v>191</v>
      </c>
      <c r="C107" s="95">
        <v>0</v>
      </c>
      <c r="D107" s="95">
        <v>3</v>
      </c>
      <c r="E107" s="95">
        <v>3</v>
      </c>
      <c r="F107" s="95">
        <v>1</v>
      </c>
      <c r="G107" s="95">
        <v>0</v>
      </c>
      <c r="I107" s="35"/>
    </row>
    <row r="108" spans="2:9" ht="12.75">
      <c r="B108" s="78" t="s">
        <v>192</v>
      </c>
      <c r="C108" s="95">
        <v>0</v>
      </c>
      <c r="D108" s="95">
        <v>1</v>
      </c>
      <c r="E108" s="95">
        <v>1</v>
      </c>
      <c r="F108" s="95">
        <v>0</v>
      </c>
      <c r="G108" s="95">
        <v>0</v>
      </c>
      <c r="I108" s="35"/>
    </row>
    <row r="109" spans="2:9" ht="13.5" thickBot="1">
      <c r="B109" s="79" t="s">
        <v>193</v>
      </c>
      <c r="C109" s="96">
        <v>0</v>
      </c>
      <c r="D109" s="96">
        <v>7</v>
      </c>
      <c r="E109" s="96">
        <v>5</v>
      </c>
      <c r="F109" s="96">
        <v>0</v>
      </c>
      <c r="G109" s="96">
        <v>0</v>
      </c>
      <c r="I109" s="35"/>
    </row>
    <row r="110" spans="2:9" ht="12.75">
      <c r="B110" s="77" t="s">
        <v>194</v>
      </c>
      <c r="C110" s="94">
        <v>0</v>
      </c>
      <c r="D110" s="94">
        <v>3</v>
      </c>
      <c r="E110" s="94">
        <v>0</v>
      </c>
      <c r="F110" s="94">
        <v>0</v>
      </c>
      <c r="G110" s="94">
        <v>1</v>
      </c>
      <c r="I110" s="35"/>
    </row>
    <row r="111" spans="2:9" ht="12.75">
      <c r="B111" s="78" t="s">
        <v>195</v>
      </c>
      <c r="C111" s="95">
        <v>0</v>
      </c>
      <c r="D111" s="95">
        <v>6</v>
      </c>
      <c r="E111" s="95">
        <v>4</v>
      </c>
      <c r="F111" s="95">
        <v>0</v>
      </c>
      <c r="G111" s="95">
        <v>1</v>
      </c>
      <c r="I111" s="35"/>
    </row>
    <row r="112" spans="2:9" ht="12.75">
      <c r="B112" s="78" t="s">
        <v>196</v>
      </c>
      <c r="C112" s="95">
        <v>0</v>
      </c>
      <c r="D112" s="95">
        <v>11</v>
      </c>
      <c r="E112" s="95">
        <v>1</v>
      </c>
      <c r="F112" s="95">
        <v>0</v>
      </c>
      <c r="G112" s="95">
        <v>0</v>
      </c>
      <c r="I112" s="35"/>
    </row>
    <row r="113" spans="2:9" ht="12.75">
      <c r="B113" s="78" t="s">
        <v>197</v>
      </c>
      <c r="C113" s="95">
        <v>0</v>
      </c>
      <c r="D113" s="95">
        <v>33</v>
      </c>
      <c r="E113" s="95">
        <v>33</v>
      </c>
      <c r="F113" s="95">
        <v>0</v>
      </c>
      <c r="G113" s="95">
        <v>2</v>
      </c>
      <c r="I113" s="35"/>
    </row>
    <row r="114" spans="2:9" ht="12.75">
      <c r="B114" s="78" t="s">
        <v>198</v>
      </c>
      <c r="C114" s="95">
        <v>0</v>
      </c>
      <c r="D114" s="95">
        <v>9</v>
      </c>
      <c r="E114" s="95">
        <v>5</v>
      </c>
      <c r="F114" s="95">
        <v>0</v>
      </c>
      <c r="G114" s="95">
        <v>0</v>
      </c>
      <c r="I114" s="35"/>
    </row>
    <row r="115" spans="2:9" ht="12.75">
      <c r="B115" s="78" t="s">
        <v>199</v>
      </c>
      <c r="C115" s="95">
        <v>0</v>
      </c>
      <c r="D115" s="95">
        <v>16</v>
      </c>
      <c r="E115" s="95">
        <v>10</v>
      </c>
      <c r="F115" s="95">
        <v>0</v>
      </c>
      <c r="G115" s="95">
        <v>0</v>
      </c>
      <c r="I115" s="35"/>
    </row>
    <row r="116" spans="2:9" ht="12.75">
      <c r="B116" s="78" t="s">
        <v>200</v>
      </c>
      <c r="C116" s="95">
        <v>0</v>
      </c>
      <c r="D116" s="95">
        <v>2</v>
      </c>
      <c r="E116" s="95">
        <v>3</v>
      </c>
      <c r="F116" s="95">
        <v>0</v>
      </c>
      <c r="G116" s="95">
        <v>0</v>
      </c>
      <c r="I116" s="35"/>
    </row>
    <row r="117" spans="2:9" ht="12.75">
      <c r="B117" s="78" t="s">
        <v>201</v>
      </c>
      <c r="C117" s="95">
        <v>0</v>
      </c>
      <c r="D117" s="95">
        <v>102</v>
      </c>
      <c r="E117" s="95">
        <v>58</v>
      </c>
      <c r="F117" s="95">
        <v>5</v>
      </c>
      <c r="G117" s="95">
        <v>4</v>
      </c>
      <c r="I117" s="35"/>
    </row>
    <row r="118" spans="2:9" ht="12.75">
      <c r="B118" s="78" t="s">
        <v>202</v>
      </c>
      <c r="C118" s="95">
        <v>0</v>
      </c>
      <c r="D118" s="95">
        <v>10</v>
      </c>
      <c r="E118" s="95">
        <v>5</v>
      </c>
      <c r="F118" s="95">
        <v>1</v>
      </c>
      <c r="G118" s="95">
        <v>0</v>
      </c>
      <c r="I118" s="35"/>
    </row>
    <row r="119" spans="2:9" ht="12.75">
      <c r="B119" s="78" t="s">
        <v>203</v>
      </c>
      <c r="C119" s="95">
        <v>0</v>
      </c>
      <c r="D119" s="95">
        <v>89</v>
      </c>
      <c r="E119" s="95">
        <v>50</v>
      </c>
      <c r="F119" s="95">
        <v>8</v>
      </c>
      <c r="G119" s="95">
        <v>0</v>
      </c>
      <c r="I119" s="35"/>
    </row>
    <row r="120" spans="2:9" ht="12.75">
      <c r="B120" s="78" t="s">
        <v>204</v>
      </c>
      <c r="C120" s="95">
        <v>0</v>
      </c>
      <c r="D120" s="95">
        <v>5</v>
      </c>
      <c r="E120" s="95">
        <v>3</v>
      </c>
      <c r="F120" s="95">
        <v>0</v>
      </c>
      <c r="G120" s="95">
        <v>0</v>
      </c>
      <c r="I120" s="35"/>
    </row>
    <row r="121" spans="2:9" ht="12.75">
      <c r="B121" s="78" t="s">
        <v>205</v>
      </c>
      <c r="C121" s="95">
        <v>0</v>
      </c>
      <c r="D121" s="95">
        <v>10</v>
      </c>
      <c r="E121" s="95">
        <v>14</v>
      </c>
      <c r="F121" s="95">
        <v>2</v>
      </c>
      <c r="G121" s="95">
        <v>0</v>
      </c>
      <c r="I121" s="35"/>
    </row>
    <row r="122" spans="2:9" ht="12.75">
      <c r="B122" s="78" t="s">
        <v>206</v>
      </c>
      <c r="C122" s="95">
        <v>0</v>
      </c>
      <c r="D122" s="95">
        <v>12</v>
      </c>
      <c r="E122" s="95">
        <v>8</v>
      </c>
      <c r="F122" s="95">
        <v>2</v>
      </c>
      <c r="G122" s="95">
        <v>1</v>
      </c>
      <c r="I122" s="35"/>
    </row>
    <row r="123" spans="2:9" ht="12.75">
      <c r="B123" s="78" t="s">
        <v>207</v>
      </c>
      <c r="C123" s="95">
        <v>0</v>
      </c>
      <c r="D123" s="95">
        <v>2</v>
      </c>
      <c r="E123" s="95">
        <v>0</v>
      </c>
      <c r="F123" s="95">
        <v>0</v>
      </c>
      <c r="G123" s="95">
        <v>0</v>
      </c>
      <c r="I123" s="35"/>
    </row>
    <row r="124" spans="2:9" ht="12.75">
      <c r="B124" s="78" t="s">
        <v>208</v>
      </c>
      <c r="C124" s="95">
        <v>0</v>
      </c>
      <c r="D124" s="95">
        <v>9</v>
      </c>
      <c r="E124" s="95">
        <v>4</v>
      </c>
      <c r="F124" s="95">
        <v>0</v>
      </c>
      <c r="G124" s="95">
        <v>0</v>
      </c>
      <c r="I124" s="35"/>
    </row>
    <row r="125" spans="2:9" ht="12.75">
      <c r="B125" s="78" t="s">
        <v>209</v>
      </c>
      <c r="C125" s="95">
        <v>0</v>
      </c>
      <c r="D125" s="95">
        <v>5</v>
      </c>
      <c r="E125" s="95">
        <v>5</v>
      </c>
      <c r="F125" s="95">
        <v>1</v>
      </c>
      <c r="G125" s="95">
        <v>0</v>
      </c>
      <c r="I125" s="35"/>
    </row>
    <row r="126" spans="2:9" ht="12.75">
      <c r="B126" s="78" t="s">
        <v>210</v>
      </c>
      <c r="C126" s="95">
        <v>0</v>
      </c>
      <c r="D126" s="95">
        <v>8</v>
      </c>
      <c r="E126" s="95">
        <v>3</v>
      </c>
      <c r="F126" s="95">
        <v>0</v>
      </c>
      <c r="G126" s="95">
        <v>0</v>
      </c>
      <c r="I126" s="35"/>
    </row>
    <row r="127" spans="2:9" ht="13.5" thickBot="1">
      <c r="B127" s="79" t="s">
        <v>211</v>
      </c>
      <c r="C127" s="96">
        <v>0</v>
      </c>
      <c r="D127" s="96">
        <v>4</v>
      </c>
      <c r="E127" s="96">
        <v>6</v>
      </c>
      <c r="F127" s="96">
        <v>0</v>
      </c>
      <c r="G127" s="96">
        <v>0</v>
      </c>
      <c r="I127" s="35"/>
    </row>
    <row r="128" spans="2:9" ht="12.75">
      <c r="B128" s="77" t="s">
        <v>212</v>
      </c>
      <c r="C128" s="94">
        <v>0</v>
      </c>
      <c r="D128" s="94">
        <v>20</v>
      </c>
      <c r="E128" s="94">
        <v>10</v>
      </c>
      <c r="F128" s="94">
        <v>2</v>
      </c>
      <c r="G128" s="94">
        <v>0</v>
      </c>
      <c r="I128" s="35"/>
    </row>
    <row r="129" spans="2:9" ht="12.75">
      <c r="B129" s="78" t="s">
        <v>213</v>
      </c>
      <c r="C129" s="95">
        <v>0</v>
      </c>
      <c r="D129" s="95">
        <v>41</v>
      </c>
      <c r="E129" s="95">
        <v>23</v>
      </c>
      <c r="F129" s="95">
        <v>1</v>
      </c>
      <c r="G129" s="95">
        <v>1</v>
      </c>
      <c r="I129" s="35"/>
    </row>
    <row r="130" spans="2:9" ht="12.75">
      <c r="B130" s="78" t="s">
        <v>214</v>
      </c>
      <c r="C130" s="95">
        <v>0</v>
      </c>
      <c r="D130" s="95">
        <v>254</v>
      </c>
      <c r="E130" s="95">
        <v>121</v>
      </c>
      <c r="F130" s="95">
        <v>10</v>
      </c>
      <c r="G130" s="95">
        <v>4</v>
      </c>
      <c r="I130" s="35"/>
    </row>
    <row r="131" spans="2:9" ht="12.75">
      <c r="B131" s="78" t="s">
        <v>215</v>
      </c>
      <c r="C131" s="95">
        <v>0</v>
      </c>
      <c r="D131" s="95">
        <v>33</v>
      </c>
      <c r="E131" s="95">
        <v>31</v>
      </c>
      <c r="F131" s="95">
        <v>4</v>
      </c>
      <c r="G131" s="95">
        <v>3</v>
      </c>
      <c r="I131" s="35"/>
    </row>
    <row r="132" spans="2:9" ht="12.75">
      <c r="B132" s="78" t="s">
        <v>216</v>
      </c>
      <c r="C132" s="95">
        <v>0</v>
      </c>
      <c r="D132" s="95">
        <v>32</v>
      </c>
      <c r="E132" s="95">
        <v>23</v>
      </c>
      <c r="F132" s="95">
        <v>1</v>
      </c>
      <c r="G132" s="95">
        <v>2</v>
      </c>
      <c r="I132" s="35"/>
    </row>
    <row r="133" spans="2:9" ht="13.5" thickBot="1">
      <c r="B133" s="79" t="s">
        <v>217</v>
      </c>
      <c r="C133" s="96">
        <v>0</v>
      </c>
      <c r="D133" s="96">
        <v>17</v>
      </c>
      <c r="E133" s="96">
        <v>7</v>
      </c>
      <c r="F133" s="96">
        <v>0</v>
      </c>
      <c r="G133" s="96">
        <v>0</v>
      </c>
      <c r="I133" s="35"/>
    </row>
    <row r="134" spans="2:9" ht="12.75">
      <c r="B134" s="77" t="s">
        <v>218</v>
      </c>
      <c r="C134" s="94">
        <v>0</v>
      </c>
      <c r="D134" s="94">
        <v>39</v>
      </c>
      <c r="E134" s="94">
        <v>52</v>
      </c>
      <c r="F134" s="94">
        <v>2</v>
      </c>
      <c r="G134" s="94">
        <v>2</v>
      </c>
      <c r="I134" s="35"/>
    </row>
    <row r="135" spans="2:9" ht="12.75">
      <c r="B135" s="78" t="s">
        <v>219</v>
      </c>
      <c r="C135" s="95">
        <v>0</v>
      </c>
      <c r="D135" s="95">
        <v>143</v>
      </c>
      <c r="E135" s="95">
        <v>140</v>
      </c>
      <c r="F135" s="95">
        <v>8</v>
      </c>
      <c r="G135" s="95">
        <v>9</v>
      </c>
      <c r="I135" s="35"/>
    </row>
    <row r="136" spans="2:9" ht="12.75">
      <c r="B136" s="78" t="s">
        <v>220</v>
      </c>
      <c r="C136" s="95">
        <v>0</v>
      </c>
      <c r="D136" s="95">
        <v>33</v>
      </c>
      <c r="E136" s="95">
        <v>24</v>
      </c>
      <c r="F136" s="95">
        <v>0</v>
      </c>
      <c r="G136" s="95">
        <v>2</v>
      </c>
      <c r="I136" s="35"/>
    </row>
    <row r="137" spans="2:9" ht="12.75">
      <c r="B137" s="78" t="s">
        <v>221</v>
      </c>
      <c r="C137" s="95">
        <v>0</v>
      </c>
      <c r="D137" s="95">
        <v>16</v>
      </c>
      <c r="E137" s="95">
        <v>20</v>
      </c>
      <c r="F137" s="95">
        <v>1</v>
      </c>
      <c r="G137" s="95">
        <v>0</v>
      </c>
      <c r="I137" s="35"/>
    </row>
    <row r="138" spans="2:9" ht="12.75">
      <c r="B138" s="78" t="s">
        <v>222</v>
      </c>
      <c r="C138" s="95">
        <v>0</v>
      </c>
      <c r="D138" s="95">
        <v>46</v>
      </c>
      <c r="E138" s="95">
        <v>53</v>
      </c>
      <c r="F138" s="95">
        <v>5</v>
      </c>
      <c r="G138" s="95">
        <v>2</v>
      </c>
      <c r="I138" s="35"/>
    </row>
    <row r="139" spans="2:9" ht="12.75">
      <c r="B139" s="78" t="s">
        <v>223</v>
      </c>
      <c r="C139" s="95">
        <v>0</v>
      </c>
      <c r="D139" s="95">
        <v>46</v>
      </c>
      <c r="E139" s="95">
        <v>67</v>
      </c>
      <c r="F139" s="95">
        <v>2</v>
      </c>
      <c r="G139" s="95">
        <v>2</v>
      </c>
      <c r="I139" s="35"/>
    </row>
    <row r="140" spans="2:9" ht="13.5" thickBot="1">
      <c r="B140" s="79" t="s">
        <v>224</v>
      </c>
      <c r="C140" s="96">
        <v>0</v>
      </c>
      <c r="D140" s="96">
        <v>17</v>
      </c>
      <c r="E140" s="96">
        <v>15</v>
      </c>
      <c r="F140" s="96">
        <v>0</v>
      </c>
      <c r="G140" s="96">
        <v>2</v>
      </c>
      <c r="I140" s="35"/>
    </row>
    <row r="141" spans="2:9" ht="12.75">
      <c r="B141" s="77" t="s">
        <v>225</v>
      </c>
      <c r="C141" s="94">
        <v>0</v>
      </c>
      <c r="D141" s="94">
        <v>16</v>
      </c>
      <c r="E141" s="94">
        <v>21</v>
      </c>
      <c r="F141" s="94">
        <v>0</v>
      </c>
      <c r="G141" s="94">
        <v>0</v>
      </c>
      <c r="I141" s="35"/>
    </row>
    <row r="142" spans="2:9" ht="12.75">
      <c r="B142" s="78" t="s">
        <v>226</v>
      </c>
      <c r="C142" s="95">
        <v>0</v>
      </c>
      <c r="D142" s="95">
        <v>2</v>
      </c>
      <c r="E142" s="95">
        <v>4</v>
      </c>
      <c r="F142" s="95">
        <v>1</v>
      </c>
      <c r="G142" s="95">
        <v>0</v>
      </c>
      <c r="I142" s="35"/>
    </row>
    <row r="143" spans="2:9" ht="12.75">
      <c r="B143" s="78" t="s">
        <v>227</v>
      </c>
      <c r="C143" s="95">
        <v>0</v>
      </c>
      <c r="D143" s="95">
        <v>99</v>
      </c>
      <c r="E143" s="95">
        <v>56</v>
      </c>
      <c r="F143" s="95">
        <v>4</v>
      </c>
      <c r="G143" s="95">
        <v>2</v>
      </c>
      <c r="I143" s="35"/>
    </row>
    <row r="144" spans="2:9" ht="12.75">
      <c r="B144" s="78" t="s">
        <v>228</v>
      </c>
      <c r="C144" s="95">
        <v>0</v>
      </c>
      <c r="D144" s="95">
        <v>9</v>
      </c>
      <c r="E144" s="95">
        <v>12</v>
      </c>
      <c r="F144" s="95">
        <v>0</v>
      </c>
      <c r="G144" s="95">
        <v>1</v>
      </c>
      <c r="I144" s="35"/>
    </row>
    <row r="145" spans="2:9" ht="12.75">
      <c r="B145" s="78" t="s">
        <v>229</v>
      </c>
      <c r="C145" s="95">
        <v>0</v>
      </c>
      <c r="D145" s="95">
        <v>18</v>
      </c>
      <c r="E145" s="95">
        <v>13</v>
      </c>
      <c r="F145" s="95">
        <v>0</v>
      </c>
      <c r="G145" s="95">
        <v>0</v>
      </c>
      <c r="I145" s="35"/>
    </row>
    <row r="146" spans="2:9" ht="12.75">
      <c r="B146" s="78" t="s">
        <v>230</v>
      </c>
      <c r="C146" s="95">
        <v>0</v>
      </c>
      <c r="D146" s="95">
        <v>0</v>
      </c>
      <c r="E146" s="95">
        <v>3</v>
      </c>
      <c r="F146" s="95">
        <v>0</v>
      </c>
      <c r="G146" s="95">
        <v>0</v>
      </c>
      <c r="I146" s="35"/>
    </row>
    <row r="147" spans="2:9" ht="12.75">
      <c r="B147" s="78" t="s">
        <v>231</v>
      </c>
      <c r="C147" s="95">
        <v>0</v>
      </c>
      <c r="D147" s="95">
        <v>67</v>
      </c>
      <c r="E147" s="95">
        <v>51</v>
      </c>
      <c r="F147" s="95">
        <v>0</v>
      </c>
      <c r="G147" s="95">
        <v>1</v>
      </c>
      <c r="I147" s="35"/>
    </row>
    <row r="148" spans="2:9" ht="12.75">
      <c r="B148" s="78" t="s">
        <v>232</v>
      </c>
      <c r="C148" s="95">
        <v>0</v>
      </c>
      <c r="D148" s="95">
        <v>41</v>
      </c>
      <c r="E148" s="95">
        <v>38</v>
      </c>
      <c r="F148" s="95">
        <v>1</v>
      </c>
      <c r="G148" s="95">
        <v>2</v>
      </c>
      <c r="I148" s="35"/>
    </row>
    <row r="149" spans="2:9" ht="12.75">
      <c r="B149" s="78" t="s">
        <v>233</v>
      </c>
      <c r="C149" s="95">
        <v>0</v>
      </c>
      <c r="D149" s="95">
        <v>10</v>
      </c>
      <c r="E149" s="95">
        <v>12</v>
      </c>
      <c r="F149" s="95">
        <v>1</v>
      </c>
      <c r="G149" s="95">
        <v>0</v>
      </c>
      <c r="I149" s="35"/>
    </row>
    <row r="150" spans="2:9" ht="12.75">
      <c r="B150" s="78" t="s">
        <v>234</v>
      </c>
      <c r="C150" s="95">
        <v>0</v>
      </c>
      <c r="D150" s="95">
        <v>3</v>
      </c>
      <c r="E150" s="95">
        <v>9</v>
      </c>
      <c r="F150" s="95">
        <v>1</v>
      </c>
      <c r="G150" s="95">
        <v>0</v>
      </c>
      <c r="I150" s="35"/>
    </row>
    <row r="151" spans="2:9" ht="12.75">
      <c r="B151" s="78" t="s">
        <v>235</v>
      </c>
      <c r="C151" s="95">
        <v>0</v>
      </c>
      <c r="D151" s="95">
        <v>15</v>
      </c>
      <c r="E151" s="95">
        <v>24</v>
      </c>
      <c r="F151" s="95">
        <v>1</v>
      </c>
      <c r="G151" s="95">
        <v>0</v>
      </c>
      <c r="I151" s="35"/>
    </row>
    <row r="152" spans="2:9" ht="13.5" thickBot="1">
      <c r="B152" s="79" t="s">
        <v>236</v>
      </c>
      <c r="C152" s="96">
        <v>0</v>
      </c>
      <c r="D152" s="96">
        <v>61</v>
      </c>
      <c r="E152" s="96">
        <v>61</v>
      </c>
      <c r="F152" s="96">
        <v>3</v>
      </c>
      <c r="G152" s="96">
        <v>0</v>
      </c>
      <c r="I152" s="35"/>
    </row>
    <row r="153" spans="2:9" ht="12.75">
      <c r="B153" s="77" t="s">
        <v>237</v>
      </c>
      <c r="C153" s="94">
        <v>0</v>
      </c>
      <c r="D153" s="94">
        <v>35</v>
      </c>
      <c r="E153" s="94">
        <v>27</v>
      </c>
      <c r="F153" s="94">
        <v>1</v>
      </c>
      <c r="G153" s="94">
        <v>0</v>
      </c>
      <c r="I153" s="35"/>
    </row>
    <row r="154" spans="2:9" ht="12.75">
      <c r="B154" s="78" t="s">
        <v>238</v>
      </c>
      <c r="C154" s="95">
        <v>0</v>
      </c>
      <c r="D154" s="95">
        <v>12</v>
      </c>
      <c r="E154" s="95">
        <v>5</v>
      </c>
      <c r="F154" s="95">
        <v>2</v>
      </c>
      <c r="G154" s="95">
        <v>2</v>
      </c>
      <c r="I154" s="35"/>
    </row>
    <row r="155" spans="2:9" ht="12.75">
      <c r="B155" s="78" t="s">
        <v>239</v>
      </c>
      <c r="C155" s="95">
        <v>0</v>
      </c>
      <c r="D155" s="95">
        <v>86</v>
      </c>
      <c r="E155" s="95">
        <v>73</v>
      </c>
      <c r="F155" s="95">
        <v>4</v>
      </c>
      <c r="G155" s="95">
        <v>5</v>
      </c>
      <c r="I155" s="35"/>
    </row>
    <row r="156" spans="2:9" ht="12.75">
      <c r="B156" s="78" t="s">
        <v>240</v>
      </c>
      <c r="C156" s="95">
        <v>0</v>
      </c>
      <c r="D156" s="95">
        <v>5</v>
      </c>
      <c r="E156" s="95">
        <v>1</v>
      </c>
      <c r="F156" s="95">
        <v>0</v>
      </c>
      <c r="G156" s="95">
        <v>0</v>
      </c>
      <c r="I156" s="35"/>
    </row>
    <row r="157" spans="2:9" ht="12.75">
      <c r="B157" s="78" t="s">
        <v>241</v>
      </c>
      <c r="C157" s="95">
        <v>0</v>
      </c>
      <c r="D157" s="95">
        <v>6</v>
      </c>
      <c r="E157" s="95">
        <v>3</v>
      </c>
      <c r="F157" s="95">
        <v>0</v>
      </c>
      <c r="G157" s="95">
        <v>0</v>
      </c>
      <c r="I157" s="35"/>
    </row>
    <row r="158" spans="2:9" ht="12.75">
      <c r="B158" s="78" t="s">
        <v>242</v>
      </c>
      <c r="C158" s="95">
        <v>0</v>
      </c>
      <c r="D158" s="95">
        <v>10</v>
      </c>
      <c r="E158" s="95">
        <v>2</v>
      </c>
      <c r="F158" s="95">
        <v>0</v>
      </c>
      <c r="G158" s="95">
        <v>0</v>
      </c>
      <c r="I158" s="35"/>
    </row>
    <row r="159" spans="2:9" ht="12.75">
      <c r="B159" s="78" t="s">
        <v>243</v>
      </c>
      <c r="C159" s="95">
        <v>0</v>
      </c>
      <c r="D159" s="95">
        <v>15</v>
      </c>
      <c r="E159" s="95">
        <v>12</v>
      </c>
      <c r="F159" s="95">
        <v>1</v>
      </c>
      <c r="G159" s="95">
        <v>0</v>
      </c>
      <c r="I159" s="35"/>
    </row>
    <row r="160" spans="2:9" ht="13.5" thickBot="1">
      <c r="B160" s="79" t="s">
        <v>244</v>
      </c>
      <c r="C160" s="96">
        <v>1</v>
      </c>
      <c r="D160" s="96">
        <v>17</v>
      </c>
      <c r="E160" s="96">
        <v>11</v>
      </c>
      <c r="F160" s="96">
        <v>3</v>
      </c>
      <c r="G160" s="96">
        <v>0</v>
      </c>
      <c r="I160" s="35"/>
    </row>
    <row r="161" spans="2:9" ht="12.75">
      <c r="B161" s="77" t="s">
        <v>245</v>
      </c>
      <c r="C161" s="94">
        <v>0</v>
      </c>
      <c r="D161" s="94">
        <v>2</v>
      </c>
      <c r="E161" s="94">
        <v>2</v>
      </c>
      <c r="F161" s="94">
        <v>0</v>
      </c>
      <c r="G161" s="94">
        <v>0</v>
      </c>
      <c r="I161" s="35"/>
    </row>
    <row r="162" spans="2:9" ht="12.75">
      <c r="B162" s="78" t="s">
        <v>246</v>
      </c>
      <c r="C162" s="95">
        <v>0</v>
      </c>
      <c r="D162" s="95">
        <v>7</v>
      </c>
      <c r="E162" s="95">
        <v>1</v>
      </c>
      <c r="F162" s="95">
        <v>0</v>
      </c>
      <c r="G162" s="95">
        <v>0</v>
      </c>
      <c r="I162" s="35"/>
    </row>
    <row r="163" spans="2:9" ht="12.75">
      <c r="B163" s="78" t="s">
        <v>247</v>
      </c>
      <c r="C163" s="95">
        <v>0</v>
      </c>
      <c r="D163" s="95">
        <v>26</v>
      </c>
      <c r="E163" s="95">
        <v>14</v>
      </c>
      <c r="F163" s="95">
        <v>2</v>
      </c>
      <c r="G163" s="95">
        <v>2</v>
      </c>
      <c r="I163" s="35"/>
    </row>
    <row r="164" spans="2:9" ht="13.5" thickBot="1">
      <c r="B164" s="79" t="s">
        <v>248</v>
      </c>
      <c r="C164" s="96">
        <v>0</v>
      </c>
      <c r="D164" s="96">
        <v>0</v>
      </c>
      <c r="E164" s="96">
        <v>2</v>
      </c>
      <c r="F164" s="96">
        <v>0</v>
      </c>
      <c r="G164" s="96">
        <v>0</v>
      </c>
      <c r="I164" s="35"/>
    </row>
    <row r="165" spans="2:9" ht="12.75">
      <c r="B165" s="77" t="s">
        <v>249</v>
      </c>
      <c r="C165" s="94">
        <v>0</v>
      </c>
      <c r="D165" s="94">
        <v>37</v>
      </c>
      <c r="E165" s="94">
        <v>31</v>
      </c>
      <c r="F165" s="94">
        <v>2</v>
      </c>
      <c r="G165" s="94">
        <v>2</v>
      </c>
      <c r="I165" s="35"/>
    </row>
    <row r="166" spans="2:9" ht="12.75">
      <c r="B166" s="78" t="s">
        <v>250</v>
      </c>
      <c r="C166" s="95">
        <v>0</v>
      </c>
      <c r="D166" s="95">
        <v>8</v>
      </c>
      <c r="E166" s="95">
        <v>11</v>
      </c>
      <c r="F166" s="95">
        <v>0</v>
      </c>
      <c r="G166" s="95">
        <v>1</v>
      </c>
      <c r="I166" s="35"/>
    </row>
    <row r="167" spans="2:9" ht="12.75">
      <c r="B167" s="78" t="s">
        <v>251</v>
      </c>
      <c r="C167" s="95">
        <v>0</v>
      </c>
      <c r="D167" s="95">
        <v>3</v>
      </c>
      <c r="E167" s="95">
        <v>2</v>
      </c>
      <c r="F167" s="95">
        <v>0</v>
      </c>
      <c r="G167" s="95">
        <v>0</v>
      </c>
      <c r="I167" s="35"/>
    </row>
    <row r="168" spans="2:9" ht="12.75">
      <c r="B168" s="78" t="s">
        <v>252</v>
      </c>
      <c r="C168" s="95">
        <v>0</v>
      </c>
      <c r="D168" s="95">
        <v>7</v>
      </c>
      <c r="E168" s="95">
        <v>6</v>
      </c>
      <c r="F168" s="95">
        <v>1</v>
      </c>
      <c r="G168" s="95">
        <v>0</v>
      </c>
      <c r="I168" s="35"/>
    </row>
    <row r="169" spans="2:9" ht="12.75">
      <c r="B169" s="78" t="s">
        <v>253</v>
      </c>
      <c r="C169" s="95">
        <v>0</v>
      </c>
      <c r="D169" s="95">
        <v>0</v>
      </c>
      <c r="E169" s="95">
        <v>2</v>
      </c>
      <c r="F169" s="95">
        <v>0</v>
      </c>
      <c r="G169" s="95">
        <v>0</v>
      </c>
      <c r="I169" s="35"/>
    </row>
    <row r="170" spans="2:9" ht="12.75">
      <c r="B170" s="78" t="s">
        <v>254</v>
      </c>
      <c r="C170" s="95">
        <v>0</v>
      </c>
      <c r="D170" s="95">
        <v>0</v>
      </c>
      <c r="E170" s="95">
        <v>1</v>
      </c>
      <c r="F170" s="95">
        <v>0</v>
      </c>
      <c r="G170" s="95">
        <v>0</v>
      </c>
      <c r="I170" s="35"/>
    </row>
    <row r="171" spans="2:9" ht="13.5" thickBot="1">
      <c r="B171" s="79" t="s">
        <v>255</v>
      </c>
      <c r="C171" s="96">
        <v>0</v>
      </c>
      <c r="D171" s="96">
        <v>1</v>
      </c>
      <c r="E171" s="96">
        <v>0</v>
      </c>
      <c r="F171" s="96">
        <v>0</v>
      </c>
      <c r="G171" s="96">
        <v>0</v>
      </c>
      <c r="I171" s="35"/>
    </row>
    <row r="172" spans="2:9" ht="12.75">
      <c r="B172" s="77" t="s">
        <v>256</v>
      </c>
      <c r="C172" s="94">
        <v>0</v>
      </c>
      <c r="D172" s="94">
        <v>1</v>
      </c>
      <c r="E172" s="94">
        <v>1</v>
      </c>
      <c r="F172" s="94">
        <v>0</v>
      </c>
      <c r="G172" s="94">
        <v>0</v>
      </c>
      <c r="I172" s="35"/>
    </row>
    <row r="173" spans="2:9" ht="12.75">
      <c r="B173" s="78" t="s">
        <v>257</v>
      </c>
      <c r="C173" s="95">
        <v>0</v>
      </c>
      <c r="D173" s="95">
        <v>70</v>
      </c>
      <c r="E173" s="95">
        <v>51</v>
      </c>
      <c r="F173" s="95">
        <v>12</v>
      </c>
      <c r="G173" s="95">
        <v>7</v>
      </c>
      <c r="I173" s="35"/>
    </row>
    <row r="174" spans="2:9" ht="12.75">
      <c r="B174" s="78" t="s">
        <v>258</v>
      </c>
      <c r="C174" s="95">
        <v>0</v>
      </c>
      <c r="D174" s="95">
        <v>4</v>
      </c>
      <c r="E174" s="95">
        <v>8</v>
      </c>
      <c r="F174" s="95">
        <v>0</v>
      </c>
      <c r="G174" s="95">
        <v>0</v>
      </c>
      <c r="I174" s="35"/>
    </row>
    <row r="175" spans="2:9" ht="12.75">
      <c r="B175" s="78" t="s">
        <v>259</v>
      </c>
      <c r="C175" s="95">
        <v>0</v>
      </c>
      <c r="D175" s="95">
        <v>27</v>
      </c>
      <c r="E175" s="95">
        <v>28</v>
      </c>
      <c r="F175" s="95">
        <v>4</v>
      </c>
      <c r="G175" s="95">
        <v>1</v>
      </c>
      <c r="I175" s="35"/>
    </row>
    <row r="176" spans="2:9" ht="12.75">
      <c r="B176" s="78" t="s">
        <v>260</v>
      </c>
      <c r="C176" s="95">
        <v>0</v>
      </c>
      <c r="D176" s="95">
        <v>10</v>
      </c>
      <c r="E176" s="95">
        <v>5</v>
      </c>
      <c r="F176" s="95">
        <v>0</v>
      </c>
      <c r="G176" s="95">
        <v>0</v>
      </c>
      <c r="I176" s="35"/>
    </row>
    <row r="177" spans="2:9" ht="12.75">
      <c r="B177" s="78" t="s">
        <v>261</v>
      </c>
      <c r="C177" s="95">
        <v>0</v>
      </c>
      <c r="D177" s="95">
        <v>1</v>
      </c>
      <c r="E177" s="95">
        <v>0</v>
      </c>
      <c r="F177" s="95">
        <v>1</v>
      </c>
      <c r="G177" s="95">
        <v>0</v>
      </c>
      <c r="I177" s="35"/>
    </row>
    <row r="178" spans="2:9" ht="13.5" thickBot="1">
      <c r="B178" s="79" t="s">
        <v>262</v>
      </c>
      <c r="C178" s="96">
        <v>0</v>
      </c>
      <c r="D178" s="96">
        <v>0</v>
      </c>
      <c r="E178" s="96">
        <v>1</v>
      </c>
      <c r="F178" s="96">
        <v>0</v>
      </c>
      <c r="G178" s="96">
        <v>0</v>
      </c>
      <c r="I178" s="35"/>
    </row>
    <row r="179" spans="2:9" ht="12.75">
      <c r="B179" s="77" t="s">
        <v>263</v>
      </c>
      <c r="C179" s="94">
        <v>0</v>
      </c>
      <c r="D179" s="94">
        <v>34</v>
      </c>
      <c r="E179" s="94">
        <v>17</v>
      </c>
      <c r="F179" s="94">
        <v>0</v>
      </c>
      <c r="G179" s="94">
        <v>3</v>
      </c>
      <c r="I179" s="35"/>
    </row>
    <row r="180" spans="2:9" ht="12.75">
      <c r="B180" s="78" t="s">
        <v>264</v>
      </c>
      <c r="C180" s="95">
        <v>0</v>
      </c>
      <c r="D180" s="95">
        <v>0</v>
      </c>
      <c r="E180" s="95">
        <v>4</v>
      </c>
      <c r="F180" s="95">
        <v>1</v>
      </c>
      <c r="G180" s="95">
        <v>0</v>
      </c>
      <c r="I180" s="35"/>
    </row>
    <row r="181" spans="2:9" ht="13.5" thickBot="1">
      <c r="B181" s="79" t="s">
        <v>265</v>
      </c>
      <c r="C181" s="96">
        <v>0</v>
      </c>
      <c r="D181" s="96">
        <v>3</v>
      </c>
      <c r="E181" s="96">
        <v>5</v>
      </c>
      <c r="F181" s="96">
        <v>0</v>
      </c>
      <c r="G181" s="96">
        <v>0</v>
      </c>
      <c r="I181" s="35"/>
    </row>
    <row r="182" spans="2:9" ht="12.75">
      <c r="B182" s="77" t="s">
        <v>266</v>
      </c>
      <c r="C182" s="94">
        <v>0</v>
      </c>
      <c r="D182" s="94">
        <v>58</v>
      </c>
      <c r="E182" s="94">
        <v>44</v>
      </c>
      <c r="F182" s="94">
        <v>2</v>
      </c>
      <c r="G182" s="94">
        <v>3</v>
      </c>
      <c r="I182" s="35"/>
    </row>
    <row r="183" spans="2:9" ht="12.75">
      <c r="B183" s="78" t="s">
        <v>267</v>
      </c>
      <c r="C183" s="95">
        <v>0</v>
      </c>
      <c r="D183" s="95">
        <v>1</v>
      </c>
      <c r="E183" s="95">
        <v>3</v>
      </c>
      <c r="F183" s="95">
        <v>0</v>
      </c>
      <c r="G183" s="95">
        <v>0</v>
      </c>
      <c r="I183" s="35"/>
    </row>
    <row r="184" spans="2:9" ht="12.75">
      <c r="B184" s="78" t="s">
        <v>268</v>
      </c>
      <c r="C184" s="95">
        <v>0</v>
      </c>
      <c r="D184" s="95">
        <v>3</v>
      </c>
      <c r="E184" s="95">
        <v>1</v>
      </c>
      <c r="F184" s="95">
        <v>0</v>
      </c>
      <c r="G184" s="95">
        <v>0</v>
      </c>
      <c r="I184" s="35"/>
    </row>
    <row r="185" spans="2:9" ht="12.75">
      <c r="B185" s="78" t="s">
        <v>269</v>
      </c>
      <c r="C185" s="95">
        <v>0</v>
      </c>
      <c r="D185" s="95">
        <v>8</v>
      </c>
      <c r="E185" s="95">
        <v>3</v>
      </c>
      <c r="F185" s="95">
        <v>1</v>
      </c>
      <c r="G185" s="95">
        <v>0</v>
      </c>
      <c r="I185" s="35"/>
    </row>
    <row r="186" spans="2:9" ht="13.5" thickBot="1">
      <c r="B186" s="79" t="s">
        <v>270</v>
      </c>
      <c r="C186" s="96">
        <v>0</v>
      </c>
      <c r="D186" s="96">
        <v>0</v>
      </c>
      <c r="E186" s="96">
        <v>0</v>
      </c>
      <c r="F186" s="96">
        <v>0</v>
      </c>
      <c r="G186" s="96">
        <v>0</v>
      </c>
      <c r="I186" s="35"/>
    </row>
    <row r="187" spans="2:9" ht="12.75">
      <c r="B187" s="77" t="s">
        <v>271</v>
      </c>
      <c r="C187" s="94">
        <v>0</v>
      </c>
      <c r="D187" s="94">
        <v>32</v>
      </c>
      <c r="E187" s="94">
        <v>14</v>
      </c>
      <c r="F187" s="94">
        <v>0</v>
      </c>
      <c r="G187" s="94">
        <v>2</v>
      </c>
      <c r="I187" s="35"/>
    </row>
    <row r="188" spans="2:9" ht="12.75">
      <c r="B188" s="78" t="s">
        <v>272</v>
      </c>
      <c r="C188" s="95">
        <v>0</v>
      </c>
      <c r="D188" s="95">
        <v>1</v>
      </c>
      <c r="E188" s="95">
        <v>2</v>
      </c>
      <c r="F188" s="95">
        <v>0</v>
      </c>
      <c r="G188" s="95">
        <v>1</v>
      </c>
      <c r="I188" s="35"/>
    </row>
    <row r="189" spans="2:9" ht="12.75">
      <c r="B189" s="78" t="s">
        <v>273</v>
      </c>
      <c r="C189" s="95">
        <v>0</v>
      </c>
      <c r="D189" s="95">
        <v>0</v>
      </c>
      <c r="E189" s="95">
        <v>0</v>
      </c>
      <c r="F189" s="95">
        <v>1</v>
      </c>
      <c r="G189" s="95">
        <v>0</v>
      </c>
      <c r="I189" s="35"/>
    </row>
    <row r="190" spans="2:9" ht="13.5" thickBot="1">
      <c r="B190" s="79" t="s">
        <v>274</v>
      </c>
      <c r="C190" s="96">
        <v>0</v>
      </c>
      <c r="D190" s="96">
        <v>2</v>
      </c>
      <c r="E190" s="96">
        <v>1</v>
      </c>
      <c r="F190" s="96">
        <v>0</v>
      </c>
      <c r="G190" s="96">
        <v>0</v>
      </c>
      <c r="I190" s="35"/>
    </row>
    <row r="191" spans="2:9" ht="12.75">
      <c r="B191" s="77" t="s">
        <v>275</v>
      </c>
      <c r="C191" s="94">
        <v>0</v>
      </c>
      <c r="D191" s="94">
        <v>0</v>
      </c>
      <c r="E191" s="94">
        <v>2</v>
      </c>
      <c r="F191" s="94">
        <v>0</v>
      </c>
      <c r="G191" s="94">
        <v>0</v>
      </c>
      <c r="I191" s="35"/>
    </row>
    <row r="192" spans="2:9" ht="12.75">
      <c r="B192" s="78" t="s">
        <v>276</v>
      </c>
      <c r="C192" s="95">
        <v>0</v>
      </c>
      <c r="D192" s="95">
        <v>0</v>
      </c>
      <c r="E192" s="95">
        <v>3</v>
      </c>
      <c r="F192" s="95">
        <v>0</v>
      </c>
      <c r="G192" s="95">
        <v>0</v>
      </c>
      <c r="I192" s="35"/>
    </row>
    <row r="193" spans="2:9" ht="13.5" thickBot="1">
      <c r="B193" s="79" t="s">
        <v>277</v>
      </c>
      <c r="C193" s="96">
        <v>0</v>
      </c>
      <c r="D193" s="96">
        <v>13</v>
      </c>
      <c r="E193" s="96">
        <v>7</v>
      </c>
      <c r="F193" s="96">
        <v>1</v>
      </c>
      <c r="G193" s="96">
        <v>0</v>
      </c>
      <c r="I193" s="35"/>
    </row>
    <row r="194" spans="2:9" ht="12.75">
      <c r="B194" s="77" t="s">
        <v>278</v>
      </c>
      <c r="C194" s="94">
        <v>0</v>
      </c>
      <c r="D194" s="94">
        <v>117</v>
      </c>
      <c r="E194" s="94">
        <v>93</v>
      </c>
      <c r="F194" s="94">
        <v>11</v>
      </c>
      <c r="G194" s="94">
        <v>3</v>
      </c>
      <c r="I194" s="35"/>
    </row>
    <row r="195" spans="2:9" ht="12.75">
      <c r="B195" s="78" t="s">
        <v>279</v>
      </c>
      <c r="C195" s="95">
        <v>0</v>
      </c>
      <c r="D195" s="95">
        <v>8</v>
      </c>
      <c r="E195" s="95">
        <v>6</v>
      </c>
      <c r="F195" s="95">
        <v>0</v>
      </c>
      <c r="G195" s="95">
        <v>2</v>
      </c>
      <c r="I195" s="35"/>
    </row>
    <row r="196" spans="2:9" ht="13.5" thickBot="1">
      <c r="B196" s="79" t="s">
        <v>280</v>
      </c>
      <c r="C196" s="96">
        <v>0</v>
      </c>
      <c r="D196" s="96">
        <v>1</v>
      </c>
      <c r="E196" s="96">
        <v>0</v>
      </c>
      <c r="F196" s="96">
        <v>0</v>
      </c>
      <c r="G196" s="96">
        <v>0</v>
      </c>
      <c r="I196" s="35"/>
    </row>
    <row r="197" spans="2:9" ht="12.75">
      <c r="B197" s="77" t="s">
        <v>281</v>
      </c>
      <c r="C197" s="94">
        <v>0</v>
      </c>
      <c r="D197" s="94">
        <v>4</v>
      </c>
      <c r="E197" s="94">
        <v>6</v>
      </c>
      <c r="F197" s="94">
        <v>0</v>
      </c>
      <c r="G197" s="94">
        <v>0</v>
      </c>
      <c r="I197" s="35"/>
    </row>
    <row r="198" spans="2:9" ht="12.75">
      <c r="B198" s="78" t="s">
        <v>282</v>
      </c>
      <c r="C198" s="95">
        <v>0</v>
      </c>
      <c r="D198" s="95">
        <v>25</v>
      </c>
      <c r="E198" s="95">
        <v>27</v>
      </c>
      <c r="F198" s="95">
        <v>3</v>
      </c>
      <c r="G198" s="95">
        <v>0</v>
      </c>
      <c r="I198" s="35"/>
    </row>
    <row r="199" spans="2:9" ht="12.75">
      <c r="B199" s="78" t="s">
        <v>283</v>
      </c>
      <c r="C199" s="95">
        <v>0</v>
      </c>
      <c r="D199" s="95">
        <v>8</v>
      </c>
      <c r="E199" s="95">
        <v>8</v>
      </c>
      <c r="F199" s="95">
        <v>1</v>
      </c>
      <c r="G199" s="95">
        <v>2</v>
      </c>
      <c r="I199" s="35"/>
    </row>
    <row r="200" spans="2:9" ht="12.75">
      <c r="B200" s="78" t="s">
        <v>284</v>
      </c>
      <c r="C200" s="95">
        <v>0</v>
      </c>
      <c r="D200" s="95">
        <v>1</v>
      </c>
      <c r="E200" s="95">
        <v>0</v>
      </c>
      <c r="F200" s="95">
        <v>0</v>
      </c>
      <c r="G200" s="95">
        <v>0</v>
      </c>
      <c r="I200" s="35"/>
    </row>
    <row r="201" spans="2:9" ht="13.5" thickBot="1">
      <c r="B201" s="79" t="s">
        <v>285</v>
      </c>
      <c r="C201" s="96">
        <v>0</v>
      </c>
      <c r="D201" s="96">
        <v>0</v>
      </c>
      <c r="E201" s="96">
        <v>0</v>
      </c>
      <c r="F201" s="96">
        <v>0</v>
      </c>
      <c r="G201" s="96">
        <v>0</v>
      </c>
      <c r="I201" s="35"/>
    </row>
    <row r="202" spans="2:9" ht="12.75">
      <c r="B202" s="77" t="s">
        <v>286</v>
      </c>
      <c r="C202" s="94">
        <v>0</v>
      </c>
      <c r="D202" s="94">
        <v>44</v>
      </c>
      <c r="E202" s="94">
        <v>42</v>
      </c>
      <c r="F202" s="94">
        <v>6</v>
      </c>
      <c r="G202" s="94">
        <v>1</v>
      </c>
      <c r="I202" s="35"/>
    </row>
    <row r="203" spans="2:9" ht="12.75">
      <c r="B203" s="78" t="s">
        <v>287</v>
      </c>
      <c r="C203" s="95">
        <v>0</v>
      </c>
      <c r="D203" s="95">
        <v>0</v>
      </c>
      <c r="E203" s="95">
        <v>0</v>
      </c>
      <c r="F203" s="95">
        <v>0</v>
      </c>
      <c r="G203" s="95">
        <v>0</v>
      </c>
      <c r="I203" s="35"/>
    </row>
    <row r="204" spans="2:9" ht="12.75">
      <c r="B204" s="78" t="s">
        <v>288</v>
      </c>
      <c r="C204" s="95">
        <v>0</v>
      </c>
      <c r="D204" s="95">
        <v>6</v>
      </c>
      <c r="E204" s="95">
        <v>6</v>
      </c>
      <c r="F204" s="95">
        <v>0</v>
      </c>
      <c r="G204" s="95">
        <v>0</v>
      </c>
      <c r="I204" s="35"/>
    </row>
    <row r="205" spans="2:9" ht="12.75">
      <c r="B205" s="78" t="s">
        <v>289</v>
      </c>
      <c r="C205" s="95">
        <v>0</v>
      </c>
      <c r="D205" s="95">
        <v>12</v>
      </c>
      <c r="E205" s="95">
        <v>10</v>
      </c>
      <c r="F205" s="95">
        <v>0</v>
      </c>
      <c r="G205" s="95">
        <v>1</v>
      </c>
      <c r="I205" s="35"/>
    </row>
    <row r="206" spans="2:9" ht="12.75">
      <c r="B206" s="78" t="s">
        <v>290</v>
      </c>
      <c r="C206" s="95">
        <v>0</v>
      </c>
      <c r="D206" s="95">
        <v>2</v>
      </c>
      <c r="E206" s="95">
        <v>3</v>
      </c>
      <c r="F206" s="95">
        <v>0</v>
      </c>
      <c r="G206" s="95">
        <v>0</v>
      </c>
      <c r="I206" s="35"/>
    </row>
    <row r="207" spans="2:9" ht="12.75">
      <c r="B207" s="78" t="s">
        <v>291</v>
      </c>
      <c r="C207" s="95">
        <v>0</v>
      </c>
      <c r="D207" s="95">
        <v>5</v>
      </c>
      <c r="E207" s="95">
        <v>10</v>
      </c>
      <c r="F207" s="95">
        <v>0</v>
      </c>
      <c r="G207" s="95">
        <v>0</v>
      </c>
      <c r="I207" s="35"/>
    </row>
    <row r="208" spans="2:9" ht="13.5" thickBot="1">
      <c r="B208" s="79" t="s">
        <v>292</v>
      </c>
      <c r="C208" s="96">
        <v>0</v>
      </c>
      <c r="D208" s="96">
        <v>3</v>
      </c>
      <c r="E208" s="96">
        <v>0</v>
      </c>
      <c r="F208" s="96">
        <v>0</v>
      </c>
      <c r="G208" s="96">
        <v>0</v>
      </c>
      <c r="I208" s="35"/>
    </row>
    <row r="209" spans="2:9" ht="12.75">
      <c r="B209" s="77" t="s">
        <v>293</v>
      </c>
      <c r="C209" s="94">
        <v>0</v>
      </c>
      <c r="D209" s="94">
        <v>11</v>
      </c>
      <c r="E209" s="94">
        <v>11</v>
      </c>
      <c r="F209" s="94">
        <v>0</v>
      </c>
      <c r="G209" s="94">
        <v>1</v>
      </c>
      <c r="I209" s="35"/>
    </row>
    <row r="210" spans="2:9" ht="12.75">
      <c r="B210" s="78" t="s">
        <v>294</v>
      </c>
      <c r="C210" s="95">
        <v>0</v>
      </c>
      <c r="D210" s="95">
        <v>39</v>
      </c>
      <c r="E210" s="95">
        <v>30</v>
      </c>
      <c r="F210" s="95">
        <v>5</v>
      </c>
      <c r="G210" s="95">
        <v>3</v>
      </c>
      <c r="I210" s="35"/>
    </row>
    <row r="211" spans="2:9" ht="12.75">
      <c r="B211" s="78" t="s">
        <v>295</v>
      </c>
      <c r="C211" s="95">
        <v>0</v>
      </c>
      <c r="D211" s="95">
        <v>3</v>
      </c>
      <c r="E211" s="95">
        <v>7</v>
      </c>
      <c r="F211" s="95">
        <v>0</v>
      </c>
      <c r="G211" s="95">
        <v>0</v>
      </c>
      <c r="I211" s="35"/>
    </row>
    <row r="212" spans="2:9" ht="12.75">
      <c r="B212" s="78" t="s">
        <v>296</v>
      </c>
      <c r="C212" s="95">
        <v>0</v>
      </c>
      <c r="D212" s="95">
        <v>5</v>
      </c>
      <c r="E212" s="95">
        <v>11</v>
      </c>
      <c r="F212" s="95">
        <v>0</v>
      </c>
      <c r="G212" s="95">
        <v>0</v>
      </c>
      <c r="I212" s="35"/>
    </row>
    <row r="213" spans="2:9" ht="12.75">
      <c r="B213" s="78" t="s">
        <v>297</v>
      </c>
      <c r="C213" s="95">
        <v>0</v>
      </c>
      <c r="D213" s="95">
        <v>9</v>
      </c>
      <c r="E213" s="95">
        <v>13</v>
      </c>
      <c r="F213" s="95">
        <v>1</v>
      </c>
      <c r="G213" s="95">
        <v>1</v>
      </c>
      <c r="I213" s="35"/>
    </row>
    <row r="214" spans="2:9" ht="12.75">
      <c r="B214" s="78" t="s">
        <v>298</v>
      </c>
      <c r="C214" s="95">
        <v>0</v>
      </c>
      <c r="D214" s="95">
        <v>1</v>
      </c>
      <c r="E214" s="95">
        <v>4</v>
      </c>
      <c r="F214" s="95">
        <v>0</v>
      </c>
      <c r="G214" s="95">
        <v>0</v>
      </c>
      <c r="I214" s="35"/>
    </row>
    <row r="215" spans="2:9" ht="12.75">
      <c r="B215" s="78" t="s">
        <v>299</v>
      </c>
      <c r="C215" s="95">
        <v>0</v>
      </c>
      <c r="D215" s="95">
        <v>18</v>
      </c>
      <c r="E215" s="95">
        <v>18</v>
      </c>
      <c r="F215" s="95">
        <v>2</v>
      </c>
      <c r="G215" s="95">
        <v>2</v>
      </c>
      <c r="I215" s="35"/>
    </row>
    <row r="216" spans="2:9" ht="12.75">
      <c r="B216" s="78" t="s">
        <v>300</v>
      </c>
      <c r="C216" s="95">
        <v>0</v>
      </c>
      <c r="D216" s="95">
        <v>11</v>
      </c>
      <c r="E216" s="95">
        <v>16</v>
      </c>
      <c r="F216" s="95">
        <v>12</v>
      </c>
      <c r="G216" s="95">
        <v>1</v>
      </c>
      <c r="I216" s="35"/>
    </row>
    <row r="217" spans="2:9" ht="12.75">
      <c r="B217" s="78" t="s">
        <v>301</v>
      </c>
      <c r="C217" s="95">
        <v>0</v>
      </c>
      <c r="D217" s="95">
        <v>10</v>
      </c>
      <c r="E217" s="95">
        <v>6</v>
      </c>
      <c r="F217" s="95">
        <v>0</v>
      </c>
      <c r="G217" s="95">
        <v>0</v>
      </c>
      <c r="I217" s="35"/>
    </row>
    <row r="218" spans="2:9" ht="13.5" thickBot="1">
      <c r="B218" s="79" t="s">
        <v>302</v>
      </c>
      <c r="C218" s="96">
        <v>0</v>
      </c>
      <c r="D218" s="96">
        <v>2</v>
      </c>
      <c r="E218" s="96">
        <v>5</v>
      </c>
      <c r="F218" s="96">
        <v>0</v>
      </c>
      <c r="G218" s="96">
        <v>0</v>
      </c>
      <c r="I218" s="35"/>
    </row>
    <row r="219" spans="2:9" ht="12.75">
      <c r="B219" s="77" t="s">
        <v>303</v>
      </c>
      <c r="C219" s="94">
        <v>0</v>
      </c>
      <c r="D219" s="94">
        <v>22</v>
      </c>
      <c r="E219" s="94">
        <v>12</v>
      </c>
      <c r="F219" s="94">
        <v>2</v>
      </c>
      <c r="G219" s="94">
        <v>0</v>
      </c>
      <c r="I219" s="35"/>
    </row>
    <row r="220" spans="2:9" ht="12.75">
      <c r="B220" s="78" t="s">
        <v>304</v>
      </c>
      <c r="C220" s="95">
        <v>0</v>
      </c>
      <c r="D220" s="95">
        <v>5</v>
      </c>
      <c r="E220" s="95">
        <v>3</v>
      </c>
      <c r="F220" s="95">
        <v>0</v>
      </c>
      <c r="G220" s="95">
        <v>0</v>
      </c>
      <c r="I220" s="35"/>
    </row>
    <row r="221" spans="2:9" ht="12.75">
      <c r="B221" s="78" t="s">
        <v>305</v>
      </c>
      <c r="C221" s="95">
        <v>0</v>
      </c>
      <c r="D221" s="95">
        <v>5</v>
      </c>
      <c r="E221" s="95">
        <v>5</v>
      </c>
      <c r="F221" s="95">
        <v>0</v>
      </c>
      <c r="G221" s="95">
        <v>0</v>
      </c>
      <c r="I221" s="35"/>
    </row>
    <row r="222" spans="2:9" ht="13.5" thickBot="1">
      <c r="B222" s="79" t="s">
        <v>306</v>
      </c>
      <c r="C222" s="96">
        <v>0</v>
      </c>
      <c r="D222" s="96">
        <v>10</v>
      </c>
      <c r="E222" s="96">
        <v>4</v>
      </c>
      <c r="F222" s="96">
        <v>4</v>
      </c>
      <c r="G222" s="96">
        <v>8</v>
      </c>
      <c r="I222" s="35"/>
    </row>
    <row r="223" spans="2:9" ht="12.75">
      <c r="B223" s="77" t="s">
        <v>307</v>
      </c>
      <c r="C223" s="94">
        <v>0</v>
      </c>
      <c r="D223" s="94">
        <v>66</v>
      </c>
      <c r="E223" s="94">
        <v>35</v>
      </c>
      <c r="F223" s="94">
        <v>2</v>
      </c>
      <c r="G223" s="94">
        <v>2</v>
      </c>
      <c r="I223" s="35"/>
    </row>
    <row r="224" spans="2:9" ht="12.75">
      <c r="B224" s="78" t="s">
        <v>308</v>
      </c>
      <c r="C224" s="95">
        <v>0</v>
      </c>
      <c r="D224" s="95">
        <v>0</v>
      </c>
      <c r="E224" s="95">
        <v>1</v>
      </c>
      <c r="F224" s="95">
        <v>0</v>
      </c>
      <c r="G224" s="95">
        <v>1</v>
      </c>
      <c r="I224" s="35"/>
    </row>
    <row r="225" spans="2:9" ht="13.5" thickBot="1">
      <c r="B225" s="79" t="s">
        <v>309</v>
      </c>
      <c r="C225" s="96">
        <v>0</v>
      </c>
      <c r="D225" s="96">
        <v>3</v>
      </c>
      <c r="E225" s="96">
        <v>0</v>
      </c>
      <c r="F225" s="96">
        <v>0</v>
      </c>
      <c r="G225" s="96">
        <v>0</v>
      </c>
      <c r="I225" s="35"/>
    </row>
    <row r="226" spans="2:9" ht="12.75">
      <c r="B226" s="77" t="s">
        <v>310</v>
      </c>
      <c r="C226" s="94">
        <v>0</v>
      </c>
      <c r="D226" s="94">
        <v>9</v>
      </c>
      <c r="E226" s="94">
        <v>7</v>
      </c>
      <c r="F226" s="94">
        <v>0</v>
      </c>
      <c r="G226" s="94">
        <v>0</v>
      </c>
      <c r="I226" s="35"/>
    </row>
    <row r="227" spans="2:9" ht="12.75">
      <c r="B227" s="78" t="s">
        <v>311</v>
      </c>
      <c r="C227" s="95">
        <v>0</v>
      </c>
      <c r="D227" s="95">
        <v>10</v>
      </c>
      <c r="E227" s="95">
        <v>10</v>
      </c>
      <c r="F227" s="95">
        <v>0</v>
      </c>
      <c r="G227" s="95">
        <v>0</v>
      </c>
      <c r="I227" s="35"/>
    </row>
    <row r="228" spans="2:9" ht="12.75">
      <c r="B228" s="78" t="s">
        <v>312</v>
      </c>
      <c r="C228" s="95">
        <v>0</v>
      </c>
      <c r="D228" s="95">
        <v>53</v>
      </c>
      <c r="E228" s="95">
        <v>26</v>
      </c>
      <c r="F228" s="95">
        <v>1</v>
      </c>
      <c r="G228" s="95">
        <v>0</v>
      </c>
      <c r="I228" s="35"/>
    </row>
    <row r="229" spans="2:9" ht="12.75">
      <c r="B229" s="78" t="s">
        <v>313</v>
      </c>
      <c r="C229" s="95">
        <v>0</v>
      </c>
      <c r="D229" s="95">
        <v>35</v>
      </c>
      <c r="E229" s="95">
        <v>33</v>
      </c>
      <c r="F229" s="95">
        <v>0</v>
      </c>
      <c r="G229" s="95">
        <v>3</v>
      </c>
      <c r="I229" s="35"/>
    </row>
    <row r="230" spans="2:9" ht="12.75">
      <c r="B230" s="78" t="s">
        <v>314</v>
      </c>
      <c r="C230" s="95">
        <v>0</v>
      </c>
      <c r="D230" s="95">
        <v>31</v>
      </c>
      <c r="E230" s="95">
        <v>14</v>
      </c>
      <c r="F230" s="95">
        <v>0</v>
      </c>
      <c r="G230" s="95">
        <v>0</v>
      </c>
      <c r="I230" s="35"/>
    </row>
    <row r="231" spans="2:9" ht="12.75">
      <c r="B231" s="78" t="s">
        <v>315</v>
      </c>
      <c r="C231" s="95">
        <v>0</v>
      </c>
      <c r="D231" s="95">
        <v>18</v>
      </c>
      <c r="E231" s="95">
        <v>21</v>
      </c>
      <c r="F231" s="95">
        <v>3</v>
      </c>
      <c r="G231" s="95">
        <v>1</v>
      </c>
      <c r="I231" s="35"/>
    </row>
    <row r="232" spans="2:9" ht="13.5" thickBot="1">
      <c r="B232" s="79" t="s">
        <v>316</v>
      </c>
      <c r="C232" s="96">
        <v>0</v>
      </c>
      <c r="D232" s="96">
        <v>6</v>
      </c>
      <c r="E232" s="96">
        <v>4</v>
      </c>
      <c r="F232" s="96">
        <v>0</v>
      </c>
      <c r="G232" s="96">
        <v>1</v>
      </c>
      <c r="I232" s="35"/>
    </row>
    <row r="233" spans="2:9" ht="12.75">
      <c r="B233" s="77" t="s">
        <v>317</v>
      </c>
      <c r="C233" s="94">
        <v>3</v>
      </c>
      <c r="D233" s="94">
        <v>65</v>
      </c>
      <c r="E233" s="94">
        <v>38</v>
      </c>
      <c r="F233" s="94">
        <v>4</v>
      </c>
      <c r="G233" s="94">
        <v>0</v>
      </c>
      <c r="I233" s="35"/>
    </row>
    <row r="234" spans="2:9" ht="12.75">
      <c r="B234" s="78" t="s">
        <v>318</v>
      </c>
      <c r="C234" s="95">
        <v>1</v>
      </c>
      <c r="D234" s="95">
        <v>63</v>
      </c>
      <c r="E234" s="95">
        <v>21</v>
      </c>
      <c r="F234" s="95">
        <v>6</v>
      </c>
      <c r="G234" s="95">
        <v>0</v>
      </c>
      <c r="I234" s="35"/>
    </row>
    <row r="235" spans="2:9" ht="12.75">
      <c r="B235" s="78" t="s">
        <v>319</v>
      </c>
      <c r="C235" s="95">
        <v>0</v>
      </c>
      <c r="D235" s="95">
        <v>149</v>
      </c>
      <c r="E235" s="95">
        <v>76</v>
      </c>
      <c r="F235" s="95">
        <v>10</v>
      </c>
      <c r="G235" s="95">
        <v>3</v>
      </c>
      <c r="I235" s="35"/>
    </row>
    <row r="236" spans="2:9" ht="12.75">
      <c r="B236" s="78" t="s">
        <v>320</v>
      </c>
      <c r="C236" s="95">
        <v>0</v>
      </c>
      <c r="D236" s="95">
        <v>97</v>
      </c>
      <c r="E236" s="95">
        <v>66</v>
      </c>
      <c r="F236" s="95">
        <v>6</v>
      </c>
      <c r="G236" s="95">
        <v>2</v>
      </c>
      <c r="I236" s="35"/>
    </row>
    <row r="237" spans="2:9" ht="12.75">
      <c r="B237" s="78" t="s">
        <v>321</v>
      </c>
      <c r="C237" s="95">
        <v>0</v>
      </c>
      <c r="D237" s="95">
        <v>39</v>
      </c>
      <c r="E237" s="95">
        <v>30</v>
      </c>
      <c r="F237" s="95">
        <v>7</v>
      </c>
      <c r="G237" s="95">
        <v>1</v>
      </c>
      <c r="I237" s="35"/>
    </row>
    <row r="238" spans="2:9" ht="12.75">
      <c r="B238" s="78" t="s">
        <v>322</v>
      </c>
      <c r="C238" s="95">
        <v>0</v>
      </c>
      <c r="D238" s="95">
        <v>79</v>
      </c>
      <c r="E238" s="95">
        <v>27</v>
      </c>
      <c r="F238" s="95">
        <v>6</v>
      </c>
      <c r="G238" s="95">
        <v>3</v>
      </c>
      <c r="I238" s="35"/>
    </row>
    <row r="239" spans="2:9" ht="12.75">
      <c r="B239" s="78" t="s">
        <v>323</v>
      </c>
      <c r="C239" s="95">
        <v>0</v>
      </c>
      <c r="D239" s="95">
        <v>35</v>
      </c>
      <c r="E239" s="95">
        <v>9</v>
      </c>
      <c r="F239" s="95">
        <v>3</v>
      </c>
      <c r="G239" s="95">
        <v>1</v>
      </c>
      <c r="I239" s="35"/>
    </row>
    <row r="240" spans="2:9" ht="12.75">
      <c r="B240" s="78" t="s">
        <v>324</v>
      </c>
      <c r="C240" s="95">
        <v>0</v>
      </c>
      <c r="D240" s="95">
        <v>13</v>
      </c>
      <c r="E240" s="95">
        <v>6</v>
      </c>
      <c r="F240" s="95">
        <v>0</v>
      </c>
      <c r="G240" s="95">
        <v>1</v>
      </c>
      <c r="I240" s="35"/>
    </row>
    <row r="241" spans="2:9" ht="12.75">
      <c r="B241" s="78" t="s">
        <v>325</v>
      </c>
      <c r="C241" s="95">
        <v>0</v>
      </c>
      <c r="D241" s="95">
        <v>35</v>
      </c>
      <c r="E241" s="95">
        <v>17</v>
      </c>
      <c r="F241" s="95">
        <v>3</v>
      </c>
      <c r="G241" s="95">
        <v>3</v>
      </c>
      <c r="I241" s="35"/>
    </row>
    <row r="242" spans="2:9" ht="12.75">
      <c r="B242" s="78" t="s">
        <v>326</v>
      </c>
      <c r="C242" s="95">
        <v>1</v>
      </c>
      <c r="D242" s="95">
        <v>90</v>
      </c>
      <c r="E242" s="95">
        <v>44</v>
      </c>
      <c r="F242" s="95">
        <v>7</v>
      </c>
      <c r="G242" s="95">
        <v>2</v>
      </c>
      <c r="I242" s="35"/>
    </row>
    <row r="243" spans="2:9" ht="12.75">
      <c r="B243" s="78" t="s">
        <v>327</v>
      </c>
      <c r="C243" s="95">
        <v>0</v>
      </c>
      <c r="D243" s="95">
        <v>605</v>
      </c>
      <c r="E243" s="95">
        <v>216</v>
      </c>
      <c r="F243" s="95">
        <v>32</v>
      </c>
      <c r="G243" s="95">
        <v>8</v>
      </c>
      <c r="I243" s="35"/>
    </row>
    <row r="244" spans="2:9" ht="12.75">
      <c r="B244" s="78" t="s">
        <v>328</v>
      </c>
      <c r="C244" s="95">
        <v>0</v>
      </c>
      <c r="D244" s="95">
        <v>36</v>
      </c>
      <c r="E244" s="95">
        <v>13</v>
      </c>
      <c r="F244" s="95">
        <v>2</v>
      </c>
      <c r="G244" s="95">
        <v>2</v>
      </c>
      <c r="I244" s="35"/>
    </row>
    <row r="245" spans="2:9" ht="12.75">
      <c r="B245" s="78" t="s">
        <v>329</v>
      </c>
      <c r="C245" s="95">
        <v>0</v>
      </c>
      <c r="D245" s="95">
        <v>127</v>
      </c>
      <c r="E245" s="95">
        <v>54</v>
      </c>
      <c r="F245" s="95">
        <v>10</v>
      </c>
      <c r="G245" s="95">
        <v>2</v>
      </c>
      <c r="I245" s="35"/>
    </row>
    <row r="246" spans="2:9" ht="12.75">
      <c r="B246" s="78" t="s">
        <v>330</v>
      </c>
      <c r="C246" s="95">
        <v>0</v>
      </c>
      <c r="D246" s="95">
        <v>69</v>
      </c>
      <c r="E246" s="95">
        <v>38</v>
      </c>
      <c r="F246" s="95">
        <v>4</v>
      </c>
      <c r="G246" s="95">
        <v>5</v>
      </c>
      <c r="I246" s="35"/>
    </row>
    <row r="247" spans="2:9" ht="12.75">
      <c r="B247" s="78" t="s">
        <v>331</v>
      </c>
      <c r="C247" s="95">
        <v>0</v>
      </c>
      <c r="D247" s="95">
        <v>82</v>
      </c>
      <c r="E247" s="95">
        <v>48</v>
      </c>
      <c r="F247" s="95">
        <v>4</v>
      </c>
      <c r="G247" s="95">
        <v>0</v>
      </c>
      <c r="I247" s="35"/>
    </row>
    <row r="248" spans="2:9" ht="12.75">
      <c r="B248" s="78" t="s">
        <v>332</v>
      </c>
      <c r="C248" s="95">
        <v>0</v>
      </c>
      <c r="D248" s="95">
        <v>63</v>
      </c>
      <c r="E248" s="95">
        <v>35</v>
      </c>
      <c r="F248" s="95">
        <v>6</v>
      </c>
      <c r="G248" s="95">
        <v>4</v>
      </c>
      <c r="I248" s="35"/>
    </row>
    <row r="249" spans="2:9" ht="12.75">
      <c r="B249" s="78" t="s">
        <v>333</v>
      </c>
      <c r="C249" s="95">
        <v>0</v>
      </c>
      <c r="D249" s="95">
        <v>73</v>
      </c>
      <c r="E249" s="95">
        <v>50</v>
      </c>
      <c r="F249" s="95">
        <v>3</v>
      </c>
      <c r="G249" s="95">
        <v>1</v>
      </c>
      <c r="I249" s="35"/>
    </row>
    <row r="250" spans="2:9" ht="12.75">
      <c r="B250" s="78" t="s">
        <v>334</v>
      </c>
      <c r="C250" s="95">
        <v>0</v>
      </c>
      <c r="D250" s="95">
        <v>34</v>
      </c>
      <c r="E250" s="95">
        <v>25</v>
      </c>
      <c r="F250" s="95">
        <v>1</v>
      </c>
      <c r="G250" s="95">
        <v>3</v>
      </c>
      <c r="I250" s="35"/>
    </row>
    <row r="251" spans="2:9" ht="12.75">
      <c r="B251" s="78" t="s">
        <v>335</v>
      </c>
      <c r="C251" s="95">
        <v>0</v>
      </c>
      <c r="D251" s="95">
        <v>72</v>
      </c>
      <c r="E251" s="95">
        <v>36</v>
      </c>
      <c r="F251" s="95">
        <v>5</v>
      </c>
      <c r="G251" s="95">
        <v>2</v>
      </c>
      <c r="I251" s="35"/>
    </row>
    <row r="252" spans="2:9" ht="12.75">
      <c r="B252" s="78" t="s">
        <v>336</v>
      </c>
      <c r="C252" s="95">
        <v>0</v>
      </c>
      <c r="D252" s="95">
        <v>24</v>
      </c>
      <c r="E252" s="95">
        <v>18</v>
      </c>
      <c r="F252" s="95">
        <v>0</v>
      </c>
      <c r="G252" s="95">
        <v>0</v>
      </c>
      <c r="I252" s="35"/>
    </row>
    <row r="253" spans="2:9" ht="12.75">
      <c r="B253" s="78" t="s">
        <v>337</v>
      </c>
      <c r="C253" s="95">
        <v>0</v>
      </c>
      <c r="D253" s="95">
        <v>66</v>
      </c>
      <c r="E253" s="95">
        <v>30</v>
      </c>
      <c r="F253" s="95">
        <v>4</v>
      </c>
      <c r="G253" s="95">
        <v>1</v>
      </c>
      <c r="I253" s="35"/>
    </row>
    <row r="254" spans="2:9" ht="12.75">
      <c r="B254" s="78" t="s">
        <v>338</v>
      </c>
      <c r="C254" s="95">
        <v>0</v>
      </c>
      <c r="D254" s="95">
        <v>51</v>
      </c>
      <c r="E254" s="95">
        <v>22</v>
      </c>
      <c r="F254" s="95">
        <v>3</v>
      </c>
      <c r="G254" s="95">
        <v>1</v>
      </c>
      <c r="I254" s="35"/>
    </row>
    <row r="255" spans="2:9" ht="12.75">
      <c r="B255" s="78" t="s">
        <v>339</v>
      </c>
      <c r="C255" s="95">
        <v>0</v>
      </c>
      <c r="D255" s="95">
        <v>18</v>
      </c>
      <c r="E255" s="95">
        <v>9</v>
      </c>
      <c r="F255" s="95">
        <v>1</v>
      </c>
      <c r="G255" s="95">
        <v>1</v>
      </c>
      <c r="I255" s="35"/>
    </row>
    <row r="256" spans="2:9" ht="12.75">
      <c r="B256" s="78" t="s">
        <v>340</v>
      </c>
      <c r="C256" s="95">
        <v>0</v>
      </c>
      <c r="D256" s="95">
        <v>58</v>
      </c>
      <c r="E256" s="95">
        <v>32</v>
      </c>
      <c r="F256" s="95">
        <v>5</v>
      </c>
      <c r="G256" s="95">
        <v>5</v>
      </c>
      <c r="I256" s="35"/>
    </row>
    <row r="257" spans="2:9" ht="13.5" thickBot="1">
      <c r="B257" s="79" t="s">
        <v>341</v>
      </c>
      <c r="C257" s="96">
        <v>0</v>
      </c>
      <c r="D257" s="96">
        <v>25</v>
      </c>
      <c r="E257" s="96">
        <v>11</v>
      </c>
      <c r="F257" s="96">
        <v>2</v>
      </c>
      <c r="G257" s="96">
        <v>0</v>
      </c>
      <c r="I257" s="35"/>
    </row>
    <row r="258" spans="2:9" ht="12.75">
      <c r="B258" s="77" t="s">
        <v>342</v>
      </c>
      <c r="C258" s="94">
        <v>0</v>
      </c>
      <c r="D258" s="94">
        <v>46</v>
      </c>
      <c r="E258" s="94">
        <v>25</v>
      </c>
      <c r="F258" s="94">
        <v>5</v>
      </c>
      <c r="G258" s="94">
        <v>0</v>
      </c>
      <c r="I258" s="35"/>
    </row>
    <row r="259" spans="2:9" ht="12.75">
      <c r="B259" s="78" t="s">
        <v>343</v>
      </c>
      <c r="C259" s="95">
        <v>0</v>
      </c>
      <c r="D259" s="95">
        <v>80</v>
      </c>
      <c r="E259" s="95">
        <v>39</v>
      </c>
      <c r="F259" s="95">
        <v>3</v>
      </c>
      <c r="G259" s="95">
        <v>4</v>
      </c>
      <c r="I259" s="35"/>
    </row>
    <row r="260" spans="2:9" ht="12.75">
      <c r="B260" s="78" t="s">
        <v>344</v>
      </c>
      <c r="C260" s="95">
        <v>0</v>
      </c>
      <c r="D260" s="95">
        <v>22</v>
      </c>
      <c r="E260" s="95">
        <v>10</v>
      </c>
      <c r="F260" s="95">
        <v>4</v>
      </c>
      <c r="G260" s="95">
        <v>0</v>
      </c>
      <c r="I260" s="35"/>
    </row>
    <row r="261" spans="2:9" ht="12.75">
      <c r="B261" s="78" t="s">
        <v>345</v>
      </c>
      <c r="C261" s="95">
        <v>0</v>
      </c>
      <c r="D261" s="95">
        <v>12</v>
      </c>
      <c r="E261" s="95">
        <v>4</v>
      </c>
      <c r="F261" s="95">
        <v>1</v>
      </c>
      <c r="G261" s="95">
        <v>1</v>
      </c>
      <c r="I261" s="35"/>
    </row>
    <row r="262" spans="2:9" ht="12.75">
      <c r="B262" s="78" t="s">
        <v>346</v>
      </c>
      <c r="C262" s="95">
        <v>0</v>
      </c>
      <c r="D262" s="95">
        <v>27</v>
      </c>
      <c r="E262" s="95">
        <v>29</v>
      </c>
      <c r="F262" s="95">
        <v>1</v>
      </c>
      <c r="G262" s="95">
        <v>0</v>
      </c>
      <c r="I262" s="35"/>
    </row>
    <row r="263" spans="2:9" ht="12.75">
      <c r="B263" s="78" t="s">
        <v>347</v>
      </c>
      <c r="C263" s="95">
        <v>0</v>
      </c>
      <c r="D263" s="95">
        <v>29</v>
      </c>
      <c r="E263" s="95">
        <v>8</v>
      </c>
      <c r="F263" s="95">
        <v>1</v>
      </c>
      <c r="G263" s="95">
        <v>1</v>
      </c>
      <c r="I263" s="35"/>
    </row>
    <row r="264" spans="2:9" ht="12.75">
      <c r="B264" s="78" t="s">
        <v>348</v>
      </c>
      <c r="C264" s="95">
        <v>0</v>
      </c>
      <c r="D264" s="95">
        <v>29</v>
      </c>
      <c r="E264" s="95">
        <v>18</v>
      </c>
      <c r="F264" s="95">
        <v>3</v>
      </c>
      <c r="G264" s="95">
        <v>0</v>
      </c>
      <c r="I264" s="35"/>
    </row>
    <row r="265" spans="2:9" ht="12.75">
      <c r="B265" s="78" t="s">
        <v>349</v>
      </c>
      <c r="C265" s="95">
        <v>0</v>
      </c>
      <c r="D265" s="95">
        <v>17</v>
      </c>
      <c r="E265" s="95">
        <v>12</v>
      </c>
      <c r="F265" s="95">
        <v>0</v>
      </c>
      <c r="G265" s="95">
        <v>0</v>
      </c>
      <c r="I265" s="35"/>
    </row>
    <row r="266" spans="2:9" ht="13.5" thickBot="1">
      <c r="B266" s="79" t="s">
        <v>350</v>
      </c>
      <c r="C266" s="96">
        <v>0</v>
      </c>
      <c r="D266" s="96">
        <v>5</v>
      </c>
      <c r="E266" s="96">
        <v>2</v>
      </c>
      <c r="F266" s="96">
        <v>0</v>
      </c>
      <c r="G266" s="96">
        <v>0</v>
      </c>
      <c r="I266" s="35"/>
    </row>
    <row r="267" spans="2:9" ht="12.75">
      <c r="B267" s="77" t="s">
        <v>351</v>
      </c>
      <c r="C267" s="94">
        <v>0</v>
      </c>
      <c r="D267" s="94">
        <v>5</v>
      </c>
      <c r="E267" s="94">
        <v>3</v>
      </c>
      <c r="F267" s="94">
        <v>0</v>
      </c>
      <c r="G267" s="94">
        <v>0</v>
      </c>
      <c r="I267" s="35"/>
    </row>
    <row r="268" spans="2:9" ht="12.75">
      <c r="B268" s="78" t="s">
        <v>352</v>
      </c>
      <c r="C268" s="95">
        <v>0</v>
      </c>
      <c r="D268" s="95">
        <v>9</v>
      </c>
      <c r="E268" s="95">
        <v>11</v>
      </c>
      <c r="F268" s="95">
        <v>0</v>
      </c>
      <c r="G268" s="95">
        <v>0</v>
      </c>
      <c r="I268" s="35"/>
    </row>
    <row r="269" spans="2:9" ht="12.75">
      <c r="B269" s="78" t="s">
        <v>353</v>
      </c>
      <c r="C269" s="95">
        <v>0</v>
      </c>
      <c r="D269" s="95">
        <v>17</v>
      </c>
      <c r="E269" s="95">
        <v>16</v>
      </c>
      <c r="F269" s="95">
        <v>1</v>
      </c>
      <c r="G269" s="95">
        <v>1</v>
      </c>
      <c r="I269" s="35"/>
    </row>
    <row r="270" spans="2:9" ht="12.75">
      <c r="B270" s="78" t="s">
        <v>354</v>
      </c>
      <c r="C270" s="95">
        <v>0</v>
      </c>
      <c r="D270" s="95">
        <v>75</v>
      </c>
      <c r="E270" s="95">
        <v>47</v>
      </c>
      <c r="F270" s="95">
        <v>5</v>
      </c>
      <c r="G270" s="95">
        <v>0</v>
      </c>
      <c r="I270" s="35"/>
    </row>
    <row r="271" spans="2:9" ht="12.75">
      <c r="B271" s="78" t="s">
        <v>355</v>
      </c>
      <c r="C271" s="95">
        <v>0</v>
      </c>
      <c r="D271" s="95">
        <v>4</v>
      </c>
      <c r="E271" s="95">
        <v>4</v>
      </c>
      <c r="F271" s="95">
        <v>0</v>
      </c>
      <c r="G271" s="95">
        <v>0</v>
      </c>
      <c r="I271" s="35"/>
    </row>
    <row r="272" spans="2:9" ht="12.75">
      <c r="B272" s="78" t="s">
        <v>356</v>
      </c>
      <c r="C272" s="95">
        <v>0</v>
      </c>
      <c r="D272" s="95">
        <v>2</v>
      </c>
      <c r="E272" s="95">
        <v>1</v>
      </c>
      <c r="F272" s="95">
        <v>0</v>
      </c>
      <c r="G272" s="95">
        <v>0</v>
      </c>
      <c r="I272" s="35"/>
    </row>
    <row r="273" spans="2:9" ht="13.5" thickBot="1">
      <c r="B273" s="79" t="s">
        <v>357</v>
      </c>
      <c r="C273" s="96">
        <v>0</v>
      </c>
      <c r="D273" s="96">
        <v>3</v>
      </c>
      <c r="E273" s="96">
        <v>0</v>
      </c>
      <c r="F273" s="96">
        <v>1</v>
      </c>
      <c r="G273" s="96">
        <v>0</v>
      </c>
      <c r="I273" s="35"/>
    </row>
    <row r="274" spans="2:9" ht="12.75">
      <c r="B274" s="77" t="s">
        <v>358</v>
      </c>
      <c r="C274" s="94">
        <v>0</v>
      </c>
      <c r="D274" s="94">
        <v>42</v>
      </c>
      <c r="E274" s="94">
        <v>52</v>
      </c>
      <c r="F274" s="94">
        <v>6</v>
      </c>
      <c r="G274" s="94">
        <v>1</v>
      </c>
      <c r="I274" s="35"/>
    </row>
    <row r="275" spans="2:9" ht="12.75">
      <c r="B275" s="78" t="s">
        <v>359</v>
      </c>
      <c r="C275" s="95">
        <v>1</v>
      </c>
      <c r="D275" s="95">
        <v>73</v>
      </c>
      <c r="E275" s="95">
        <v>47</v>
      </c>
      <c r="F275" s="95">
        <v>4</v>
      </c>
      <c r="G275" s="95">
        <v>1</v>
      </c>
      <c r="I275" s="35"/>
    </row>
    <row r="276" spans="2:9" ht="12.75">
      <c r="B276" s="78" t="s">
        <v>360</v>
      </c>
      <c r="C276" s="95">
        <v>0</v>
      </c>
      <c r="D276" s="95">
        <v>25</v>
      </c>
      <c r="E276" s="95">
        <v>15</v>
      </c>
      <c r="F276" s="95">
        <v>1</v>
      </c>
      <c r="G276" s="95">
        <v>0</v>
      </c>
      <c r="I276" s="35"/>
    </row>
    <row r="277" spans="2:9" ht="12.75">
      <c r="B277" s="78" t="s">
        <v>361</v>
      </c>
      <c r="C277" s="95">
        <v>0</v>
      </c>
      <c r="D277" s="95">
        <v>14</v>
      </c>
      <c r="E277" s="95">
        <v>15</v>
      </c>
      <c r="F277" s="95">
        <v>0</v>
      </c>
      <c r="G277" s="95">
        <v>0</v>
      </c>
      <c r="I277" s="35"/>
    </row>
    <row r="278" spans="2:9" ht="12.75">
      <c r="B278" s="78" t="s">
        <v>362</v>
      </c>
      <c r="C278" s="95">
        <v>0</v>
      </c>
      <c r="D278" s="95">
        <v>4</v>
      </c>
      <c r="E278" s="95">
        <v>2</v>
      </c>
      <c r="F278" s="95">
        <v>0</v>
      </c>
      <c r="G278" s="95">
        <v>1</v>
      </c>
      <c r="I278" s="35"/>
    </row>
    <row r="279" spans="2:9" ht="12.75">
      <c r="B279" s="78" t="s">
        <v>363</v>
      </c>
      <c r="C279" s="95">
        <v>0</v>
      </c>
      <c r="D279" s="95">
        <v>95</v>
      </c>
      <c r="E279" s="95">
        <v>42</v>
      </c>
      <c r="F279" s="95">
        <v>6</v>
      </c>
      <c r="G279" s="95">
        <v>2</v>
      </c>
      <c r="I279" s="35"/>
    </row>
    <row r="280" spans="2:9" ht="12.75">
      <c r="B280" s="78" t="s">
        <v>364</v>
      </c>
      <c r="C280" s="95">
        <v>0</v>
      </c>
      <c r="D280" s="95">
        <v>38</v>
      </c>
      <c r="E280" s="95">
        <v>16</v>
      </c>
      <c r="F280" s="95">
        <v>0</v>
      </c>
      <c r="G280" s="95">
        <v>0</v>
      </c>
      <c r="I280" s="35"/>
    </row>
    <row r="281" spans="2:9" ht="13.5" thickBot="1">
      <c r="B281" s="79" t="s">
        <v>365</v>
      </c>
      <c r="C281" s="96">
        <v>0</v>
      </c>
      <c r="D281" s="96">
        <v>12</v>
      </c>
      <c r="E281" s="96">
        <v>3</v>
      </c>
      <c r="F281" s="96">
        <v>0</v>
      </c>
      <c r="G281" s="96">
        <v>0</v>
      </c>
      <c r="I281" s="35"/>
    </row>
    <row r="282" spans="2:9" ht="12.75">
      <c r="B282" s="77" t="s">
        <v>366</v>
      </c>
      <c r="C282" s="94">
        <v>0</v>
      </c>
      <c r="D282" s="94">
        <v>56</v>
      </c>
      <c r="E282" s="94">
        <v>25</v>
      </c>
      <c r="F282" s="94">
        <v>2</v>
      </c>
      <c r="G282" s="94">
        <v>3</v>
      </c>
      <c r="I282" s="35"/>
    </row>
    <row r="283" spans="2:9" ht="12.75">
      <c r="B283" s="78" t="s">
        <v>367</v>
      </c>
      <c r="C283" s="95">
        <v>0</v>
      </c>
      <c r="D283" s="95">
        <v>42</v>
      </c>
      <c r="E283" s="95">
        <v>20</v>
      </c>
      <c r="F283" s="95">
        <v>6</v>
      </c>
      <c r="G283" s="95">
        <v>5</v>
      </c>
      <c r="I283" s="35"/>
    </row>
    <row r="284" spans="2:9" ht="12.75">
      <c r="B284" s="78" t="s">
        <v>368</v>
      </c>
      <c r="C284" s="95">
        <v>0</v>
      </c>
      <c r="D284" s="95">
        <v>129</v>
      </c>
      <c r="E284" s="95">
        <v>101</v>
      </c>
      <c r="F284" s="95">
        <v>6</v>
      </c>
      <c r="G284" s="95">
        <v>0</v>
      </c>
      <c r="I284" s="35"/>
    </row>
    <row r="285" spans="2:9" ht="12.75">
      <c r="B285" s="78" t="s">
        <v>369</v>
      </c>
      <c r="C285" s="95">
        <v>0</v>
      </c>
      <c r="D285" s="95">
        <v>53</v>
      </c>
      <c r="E285" s="95">
        <v>46</v>
      </c>
      <c r="F285" s="95">
        <v>1</v>
      </c>
      <c r="G285" s="95">
        <v>2</v>
      </c>
      <c r="I285" s="35"/>
    </row>
    <row r="286" spans="2:9" ht="12.75">
      <c r="B286" s="78" t="s">
        <v>370</v>
      </c>
      <c r="C286" s="95">
        <v>0</v>
      </c>
      <c r="D286" s="95">
        <v>17</v>
      </c>
      <c r="E286" s="95">
        <v>10</v>
      </c>
      <c r="F286" s="95">
        <v>0</v>
      </c>
      <c r="G286" s="95">
        <v>0</v>
      </c>
      <c r="I286" s="35"/>
    </row>
    <row r="287" spans="2:9" ht="12.75">
      <c r="B287" s="78" t="s">
        <v>371</v>
      </c>
      <c r="C287" s="95">
        <v>0</v>
      </c>
      <c r="D287" s="95">
        <v>26</v>
      </c>
      <c r="E287" s="95">
        <v>19</v>
      </c>
      <c r="F287" s="95">
        <v>1</v>
      </c>
      <c r="G287" s="95">
        <v>0</v>
      </c>
      <c r="I287" s="35"/>
    </row>
    <row r="288" spans="2:9" ht="12.75">
      <c r="B288" s="78" t="s">
        <v>372</v>
      </c>
      <c r="C288" s="95">
        <v>0</v>
      </c>
      <c r="D288" s="95">
        <v>20</v>
      </c>
      <c r="E288" s="95">
        <v>8</v>
      </c>
      <c r="F288" s="95">
        <v>1</v>
      </c>
      <c r="G288" s="95">
        <v>1</v>
      </c>
      <c r="I288" s="35"/>
    </row>
    <row r="289" spans="2:9" ht="12.75">
      <c r="B289" s="78" t="s">
        <v>373</v>
      </c>
      <c r="C289" s="95">
        <v>0</v>
      </c>
      <c r="D289" s="95">
        <v>94</v>
      </c>
      <c r="E289" s="95">
        <v>50</v>
      </c>
      <c r="F289" s="95">
        <v>5</v>
      </c>
      <c r="G289" s="95">
        <v>4</v>
      </c>
      <c r="I289" s="35"/>
    </row>
    <row r="290" spans="2:9" ht="12.75">
      <c r="B290" s="78" t="s">
        <v>374</v>
      </c>
      <c r="C290" s="95">
        <v>0</v>
      </c>
      <c r="D290" s="95">
        <v>48</v>
      </c>
      <c r="E290" s="95">
        <v>34</v>
      </c>
      <c r="F290" s="95">
        <v>1</v>
      </c>
      <c r="G290" s="95">
        <v>0</v>
      </c>
      <c r="I290" s="35"/>
    </row>
    <row r="291" spans="2:9" ht="12.75">
      <c r="B291" s="78" t="s">
        <v>375</v>
      </c>
      <c r="C291" s="95">
        <v>0</v>
      </c>
      <c r="D291" s="95">
        <v>35</v>
      </c>
      <c r="E291" s="95">
        <v>27</v>
      </c>
      <c r="F291" s="95">
        <v>1</v>
      </c>
      <c r="G291" s="95">
        <v>1</v>
      </c>
      <c r="I291" s="35"/>
    </row>
    <row r="292" spans="2:9" ht="12.75">
      <c r="B292" s="78" t="s">
        <v>376</v>
      </c>
      <c r="C292" s="95">
        <v>0</v>
      </c>
      <c r="D292" s="95">
        <v>29</v>
      </c>
      <c r="E292" s="95">
        <v>13</v>
      </c>
      <c r="F292" s="95">
        <v>0</v>
      </c>
      <c r="G292" s="95">
        <v>1</v>
      </c>
      <c r="I292" s="35"/>
    </row>
    <row r="293" spans="2:9" ht="12.75">
      <c r="B293" s="78" t="s">
        <v>377</v>
      </c>
      <c r="C293" s="95">
        <v>0</v>
      </c>
      <c r="D293" s="95">
        <v>9</v>
      </c>
      <c r="E293" s="95">
        <v>5</v>
      </c>
      <c r="F293" s="95">
        <v>1</v>
      </c>
      <c r="G293" s="95">
        <v>1</v>
      </c>
      <c r="I293" s="35"/>
    </row>
    <row r="294" spans="2:9" ht="13.5" thickBot="1">
      <c r="B294" s="79" t="s">
        <v>378</v>
      </c>
      <c r="C294" s="96">
        <v>0</v>
      </c>
      <c r="D294" s="96">
        <v>20</v>
      </c>
      <c r="E294" s="96">
        <v>25</v>
      </c>
      <c r="F294" s="96">
        <v>1</v>
      </c>
      <c r="G294" s="96">
        <v>2</v>
      </c>
      <c r="I294" s="35"/>
    </row>
    <row r="295" spans="2:9" ht="12.75">
      <c r="B295" s="77" t="s">
        <v>379</v>
      </c>
      <c r="C295" s="94">
        <v>0</v>
      </c>
      <c r="D295" s="94">
        <v>91</v>
      </c>
      <c r="E295" s="94">
        <v>61</v>
      </c>
      <c r="F295" s="94">
        <v>10</v>
      </c>
      <c r="G295" s="94">
        <v>3</v>
      </c>
      <c r="I295" s="35"/>
    </row>
    <row r="296" spans="2:9" ht="12.75">
      <c r="B296" s="78" t="s">
        <v>380</v>
      </c>
      <c r="C296" s="95">
        <v>0</v>
      </c>
      <c r="D296" s="95">
        <v>8</v>
      </c>
      <c r="E296" s="95">
        <v>3</v>
      </c>
      <c r="F296" s="95">
        <v>1</v>
      </c>
      <c r="G296" s="95">
        <v>0</v>
      </c>
      <c r="I296" s="35"/>
    </row>
    <row r="297" spans="2:9" ht="12.75">
      <c r="B297" s="78" t="s">
        <v>381</v>
      </c>
      <c r="C297" s="95">
        <v>0</v>
      </c>
      <c r="D297" s="95">
        <v>28</v>
      </c>
      <c r="E297" s="95">
        <v>23</v>
      </c>
      <c r="F297" s="95">
        <v>0</v>
      </c>
      <c r="G297" s="95">
        <v>1</v>
      </c>
      <c r="I297" s="35"/>
    </row>
    <row r="298" spans="2:9" ht="12.75">
      <c r="B298" s="78" t="s">
        <v>382</v>
      </c>
      <c r="C298" s="95">
        <v>0</v>
      </c>
      <c r="D298" s="95">
        <v>24</v>
      </c>
      <c r="E298" s="95">
        <v>17</v>
      </c>
      <c r="F298" s="95">
        <v>2</v>
      </c>
      <c r="G298" s="95">
        <v>0</v>
      </c>
      <c r="I298" s="35"/>
    </row>
    <row r="299" spans="2:9" ht="13.5" thickBot="1">
      <c r="B299" s="79" t="s">
        <v>383</v>
      </c>
      <c r="C299" s="96">
        <v>0</v>
      </c>
      <c r="D299" s="96">
        <v>30</v>
      </c>
      <c r="E299" s="96">
        <v>17</v>
      </c>
      <c r="F299" s="96">
        <v>2</v>
      </c>
      <c r="G299" s="96">
        <v>0</v>
      </c>
      <c r="I299" s="35"/>
    </row>
    <row r="300" spans="2:9" ht="12.75">
      <c r="B300" s="77" t="s">
        <v>384</v>
      </c>
      <c r="C300" s="94">
        <v>1</v>
      </c>
      <c r="D300" s="94">
        <v>63</v>
      </c>
      <c r="E300" s="94">
        <v>43</v>
      </c>
      <c r="F300" s="94">
        <v>6</v>
      </c>
      <c r="G300" s="94">
        <v>4</v>
      </c>
      <c r="I300" s="35"/>
    </row>
    <row r="301" spans="2:9" ht="12.75">
      <c r="B301" s="78" t="s">
        <v>385</v>
      </c>
      <c r="C301" s="95">
        <v>0</v>
      </c>
      <c r="D301" s="95">
        <v>54</v>
      </c>
      <c r="E301" s="95">
        <v>32</v>
      </c>
      <c r="F301" s="95">
        <v>0</v>
      </c>
      <c r="G301" s="95">
        <v>0</v>
      </c>
      <c r="I301" s="35"/>
    </row>
    <row r="302" spans="2:9" ht="12.75">
      <c r="B302" s="78" t="s">
        <v>386</v>
      </c>
      <c r="C302" s="95">
        <v>2</v>
      </c>
      <c r="D302" s="95">
        <v>28</v>
      </c>
      <c r="E302" s="95">
        <v>9</v>
      </c>
      <c r="F302" s="95">
        <v>6</v>
      </c>
      <c r="G302" s="95">
        <v>0</v>
      </c>
      <c r="I302" s="35"/>
    </row>
    <row r="303" spans="2:9" ht="12.75">
      <c r="B303" s="78" t="s">
        <v>387</v>
      </c>
      <c r="C303" s="95">
        <v>1</v>
      </c>
      <c r="D303" s="95">
        <v>71</v>
      </c>
      <c r="E303" s="95">
        <v>47</v>
      </c>
      <c r="F303" s="95">
        <v>7</v>
      </c>
      <c r="G303" s="95">
        <v>3</v>
      </c>
      <c r="I303" s="35"/>
    </row>
    <row r="304" spans="2:9" ht="12.75">
      <c r="B304" s="78" t="s">
        <v>388</v>
      </c>
      <c r="C304" s="95">
        <v>0</v>
      </c>
      <c r="D304" s="95">
        <v>36</v>
      </c>
      <c r="E304" s="95">
        <v>37</v>
      </c>
      <c r="F304" s="95">
        <v>2</v>
      </c>
      <c r="G304" s="95">
        <v>0</v>
      </c>
      <c r="I304" s="35"/>
    </row>
    <row r="305" spans="2:9" ht="12.75">
      <c r="B305" s="78" t="s">
        <v>389</v>
      </c>
      <c r="C305" s="95">
        <v>1</v>
      </c>
      <c r="D305" s="95">
        <v>323</v>
      </c>
      <c r="E305" s="95">
        <v>199</v>
      </c>
      <c r="F305" s="95">
        <v>15</v>
      </c>
      <c r="G305" s="95">
        <v>11</v>
      </c>
      <c r="I305" s="35"/>
    </row>
    <row r="306" spans="2:9" ht="12.75">
      <c r="B306" s="78" t="s">
        <v>390</v>
      </c>
      <c r="C306" s="95">
        <v>0</v>
      </c>
      <c r="D306" s="95">
        <v>37</v>
      </c>
      <c r="E306" s="95">
        <v>17</v>
      </c>
      <c r="F306" s="95">
        <v>3</v>
      </c>
      <c r="G306" s="95">
        <v>1</v>
      </c>
      <c r="I306" s="35"/>
    </row>
    <row r="307" spans="2:9" ht="12.75">
      <c r="B307" s="78" t="s">
        <v>391</v>
      </c>
      <c r="C307" s="95">
        <v>0</v>
      </c>
      <c r="D307" s="95">
        <v>38</v>
      </c>
      <c r="E307" s="95">
        <v>24</v>
      </c>
      <c r="F307" s="95">
        <v>3</v>
      </c>
      <c r="G307" s="95">
        <v>0</v>
      </c>
      <c r="I307" s="35"/>
    </row>
    <row r="308" spans="2:9" ht="12.75">
      <c r="B308" s="78" t="s">
        <v>392</v>
      </c>
      <c r="C308" s="95">
        <v>0</v>
      </c>
      <c r="D308" s="95">
        <v>28</v>
      </c>
      <c r="E308" s="95">
        <v>15</v>
      </c>
      <c r="F308" s="95">
        <v>3</v>
      </c>
      <c r="G308" s="95">
        <v>0</v>
      </c>
      <c r="I308" s="35"/>
    </row>
    <row r="309" spans="2:9" ht="12.75">
      <c r="B309" s="78" t="s">
        <v>393</v>
      </c>
      <c r="C309" s="95">
        <v>0</v>
      </c>
      <c r="D309" s="95">
        <v>24</v>
      </c>
      <c r="E309" s="95">
        <v>22</v>
      </c>
      <c r="F309" s="95">
        <v>1</v>
      </c>
      <c r="G309" s="95">
        <v>0</v>
      </c>
      <c r="I309" s="35"/>
    </row>
    <row r="310" spans="2:9" ht="12.75">
      <c r="B310" s="78" t="s">
        <v>394</v>
      </c>
      <c r="C310" s="95">
        <v>0</v>
      </c>
      <c r="D310" s="95">
        <v>24</v>
      </c>
      <c r="E310" s="95">
        <v>22</v>
      </c>
      <c r="F310" s="95">
        <v>2</v>
      </c>
      <c r="G310" s="95">
        <v>1</v>
      </c>
      <c r="I310" s="35"/>
    </row>
    <row r="311" spans="2:9" ht="12.75">
      <c r="B311" s="78" t="s">
        <v>395</v>
      </c>
      <c r="C311" s="95">
        <v>0</v>
      </c>
      <c r="D311" s="95">
        <v>37</v>
      </c>
      <c r="E311" s="95">
        <v>36</v>
      </c>
      <c r="F311" s="95">
        <v>4</v>
      </c>
      <c r="G311" s="95">
        <v>0</v>
      </c>
      <c r="I311" s="35"/>
    </row>
    <row r="312" spans="2:9" ht="12.75">
      <c r="B312" s="78" t="s">
        <v>396</v>
      </c>
      <c r="C312" s="95">
        <v>0</v>
      </c>
      <c r="D312" s="95">
        <v>42</v>
      </c>
      <c r="E312" s="95">
        <v>22</v>
      </c>
      <c r="F312" s="95">
        <v>2</v>
      </c>
      <c r="G312" s="95">
        <v>0</v>
      </c>
      <c r="I312" s="35"/>
    </row>
    <row r="313" spans="2:9" ht="12.75">
      <c r="B313" s="78" t="s">
        <v>397</v>
      </c>
      <c r="C313" s="95">
        <v>0</v>
      </c>
      <c r="D313" s="95">
        <v>61</v>
      </c>
      <c r="E313" s="95">
        <v>29</v>
      </c>
      <c r="F313" s="95">
        <v>2</v>
      </c>
      <c r="G313" s="95">
        <v>0</v>
      </c>
      <c r="I313" s="35"/>
    </row>
    <row r="314" spans="2:9" ht="12.75">
      <c r="B314" s="78" t="s">
        <v>398</v>
      </c>
      <c r="C314" s="95">
        <v>0</v>
      </c>
      <c r="D314" s="95">
        <v>13</v>
      </c>
      <c r="E314" s="95">
        <v>14</v>
      </c>
      <c r="F314" s="95">
        <v>2</v>
      </c>
      <c r="G314" s="95">
        <v>3</v>
      </c>
      <c r="I314" s="35"/>
    </row>
    <row r="315" spans="2:9" ht="12.75">
      <c r="B315" s="78" t="s">
        <v>399</v>
      </c>
      <c r="C315" s="95">
        <v>0</v>
      </c>
      <c r="D315" s="95">
        <v>24</v>
      </c>
      <c r="E315" s="95">
        <v>23</v>
      </c>
      <c r="F315" s="95">
        <v>2</v>
      </c>
      <c r="G315" s="95">
        <v>1</v>
      </c>
      <c r="I315" s="35"/>
    </row>
    <row r="316" spans="2:9" ht="12.75">
      <c r="B316" s="78" t="s">
        <v>400</v>
      </c>
      <c r="C316" s="95">
        <v>0</v>
      </c>
      <c r="D316" s="95">
        <v>28</v>
      </c>
      <c r="E316" s="95">
        <v>18</v>
      </c>
      <c r="F316" s="95">
        <v>3</v>
      </c>
      <c r="G316" s="95">
        <v>2</v>
      </c>
      <c r="I316" s="35"/>
    </row>
    <row r="317" spans="2:9" ht="13.5" thickBot="1">
      <c r="B317" s="79" t="s">
        <v>401</v>
      </c>
      <c r="C317" s="96">
        <v>0</v>
      </c>
      <c r="D317" s="96">
        <v>11</v>
      </c>
      <c r="E317" s="96">
        <v>13</v>
      </c>
      <c r="F317" s="96">
        <v>1</v>
      </c>
      <c r="G317" s="96">
        <v>1</v>
      </c>
      <c r="I317" s="35"/>
    </row>
    <row r="318" spans="2:9" ht="12.75">
      <c r="B318" s="77" t="s">
        <v>402</v>
      </c>
      <c r="C318" s="94">
        <v>0</v>
      </c>
      <c r="D318" s="94">
        <v>12</v>
      </c>
      <c r="E318" s="94">
        <v>6</v>
      </c>
      <c r="F318" s="94">
        <v>1</v>
      </c>
      <c r="G318" s="94">
        <v>0</v>
      </c>
      <c r="I318" s="35"/>
    </row>
    <row r="319" spans="2:9" ht="12.75">
      <c r="B319" s="78" t="s">
        <v>403</v>
      </c>
      <c r="C319" s="95">
        <v>0</v>
      </c>
      <c r="D319" s="95">
        <v>20</v>
      </c>
      <c r="E319" s="95">
        <v>8</v>
      </c>
      <c r="F319" s="95">
        <v>0</v>
      </c>
      <c r="G319" s="95">
        <v>0</v>
      </c>
      <c r="I319" s="35"/>
    </row>
    <row r="320" spans="2:9" ht="12.75">
      <c r="B320" s="78" t="s">
        <v>404</v>
      </c>
      <c r="C320" s="95">
        <v>0</v>
      </c>
      <c r="D320" s="95">
        <v>4</v>
      </c>
      <c r="E320" s="95">
        <v>1</v>
      </c>
      <c r="F320" s="95">
        <v>0</v>
      </c>
      <c r="G320" s="95">
        <v>0</v>
      </c>
      <c r="I320" s="35"/>
    </row>
    <row r="321" spans="2:9" ht="12.75">
      <c r="B321" s="78" t="s">
        <v>405</v>
      </c>
      <c r="C321" s="95">
        <v>0</v>
      </c>
      <c r="D321" s="95">
        <v>14</v>
      </c>
      <c r="E321" s="95">
        <v>13</v>
      </c>
      <c r="F321" s="95">
        <v>0</v>
      </c>
      <c r="G321" s="95">
        <v>0</v>
      </c>
      <c r="I321" s="35"/>
    </row>
    <row r="322" spans="2:9" ht="12.75">
      <c r="B322" s="78" t="s">
        <v>406</v>
      </c>
      <c r="C322" s="95">
        <v>0</v>
      </c>
      <c r="D322" s="95">
        <v>38</v>
      </c>
      <c r="E322" s="95">
        <v>41</v>
      </c>
      <c r="F322" s="95">
        <v>3</v>
      </c>
      <c r="G322" s="95">
        <v>4</v>
      </c>
      <c r="I322" s="35"/>
    </row>
    <row r="323" spans="2:9" ht="12.75">
      <c r="B323" s="78" t="s">
        <v>407</v>
      </c>
      <c r="C323" s="95">
        <v>0</v>
      </c>
      <c r="D323" s="95">
        <v>5</v>
      </c>
      <c r="E323" s="95">
        <v>7</v>
      </c>
      <c r="F323" s="95">
        <v>0</v>
      </c>
      <c r="G323" s="95">
        <v>0</v>
      </c>
      <c r="I323" s="35"/>
    </row>
    <row r="324" spans="2:9" ht="12.75">
      <c r="B324" s="78" t="s">
        <v>408</v>
      </c>
      <c r="C324" s="95">
        <v>0</v>
      </c>
      <c r="D324" s="95">
        <v>15</v>
      </c>
      <c r="E324" s="95">
        <v>6</v>
      </c>
      <c r="F324" s="95">
        <v>0</v>
      </c>
      <c r="G324" s="95">
        <v>1</v>
      </c>
      <c r="I324" s="35"/>
    </row>
    <row r="325" spans="2:9" ht="12.75">
      <c r="B325" s="78" t="s">
        <v>409</v>
      </c>
      <c r="C325" s="95">
        <v>0</v>
      </c>
      <c r="D325" s="95">
        <v>4</v>
      </c>
      <c r="E325" s="95">
        <v>6</v>
      </c>
      <c r="F325" s="95">
        <v>0</v>
      </c>
      <c r="G325" s="95">
        <v>0</v>
      </c>
      <c r="I325" s="35"/>
    </row>
    <row r="326" spans="2:9" ht="12.75">
      <c r="B326" s="78" t="s">
        <v>410</v>
      </c>
      <c r="C326" s="95">
        <v>0</v>
      </c>
      <c r="D326" s="95">
        <v>0</v>
      </c>
      <c r="E326" s="95">
        <v>6</v>
      </c>
      <c r="F326" s="95">
        <v>1</v>
      </c>
      <c r="G326" s="95">
        <v>0</v>
      </c>
      <c r="I326" s="35"/>
    </row>
    <row r="327" spans="2:9" ht="12.75">
      <c r="B327" s="78" t="s">
        <v>411</v>
      </c>
      <c r="C327" s="95">
        <v>0</v>
      </c>
      <c r="D327" s="95">
        <v>3</v>
      </c>
      <c r="E327" s="95">
        <v>1</v>
      </c>
      <c r="F327" s="95">
        <v>0</v>
      </c>
      <c r="G327" s="95">
        <v>0</v>
      </c>
      <c r="I327" s="35"/>
    </row>
    <row r="328" spans="2:9" ht="12.75">
      <c r="B328" s="78" t="s">
        <v>412</v>
      </c>
      <c r="C328" s="95">
        <v>0</v>
      </c>
      <c r="D328" s="95">
        <v>10</v>
      </c>
      <c r="E328" s="95">
        <v>11</v>
      </c>
      <c r="F328" s="95">
        <v>1</v>
      </c>
      <c r="G328" s="95">
        <v>0</v>
      </c>
      <c r="I328" s="35"/>
    </row>
    <row r="329" spans="2:9" ht="12.75">
      <c r="B329" s="78" t="s">
        <v>413</v>
      </c>
      <c r="C329" s="95">
        <v>0</v>
      </c>
      <c r="D329" s="95">
        <v>1</v>
      </c>
      <c r="E329" s="95">
        <v>2</v>
      </c>
      <c r="F329" s="95">
        <v>0</v>
      </c>
      <c r="G329" s="95">
        <v>0</v>
      </c>
      <c r="I329" s="35"/>
    </row>
    <row r="330" spans="2:9" ht="12.75">
      <c r="B330" s="78" t="s">
        <v>414</v>
      </c>
      <c r="C330" s="95">
        <v>0</v>
      </c>
      <c r="D330" s="95">
        <v>4</v>
      </c>
      <c r="E330" s="95">
        <v>3</v>
      </c>
      <c r="F330" s="95">
        <v>0</v>
      </c>
      <c r="G330" s="95">
        <v>1</v>
      </c>
      <c r="I330" s="35"/>
    </row>
    <row r="331" spans="2:9" ht="13.5" thickBot="1">
      <c r="B331" s="79" t="s">
        <v>415</v>
      </c>
      <c r="C331" s="96">
        <v>0</v>
      </c>
      <c r="D331" s="96">
        <v>5</v>
      </c>
      <c r="E331" s="96">
        <v>4</v>
      </c>
      <c r="F331" s="96">
        <v>1</v>
      </c>
      <c r="G331" s="96">
        <v>0</v>
      </c>
      <c r="I331" s="35"/>
    </row>
    <row r="332" spans="2:9" ht="12.75">
      <c r="B332" s="77" t="s">
        <v>416</v>
      </c>
      <c r="C332" s="94">
        <v>0</v>
      </c>
      <c r="D332" s="94">
        <v>37</v>
      </c>
      <c r="E332" s="94">
        <v>20</v>
      </c>
      <c r="F332" s="94">
        <v>2</v>
      </c>
      <c r="G332" s="94">
        <v>4</v>
      </c>
      <c r="I332" s="35"/>
    </row>
    <row r="333" spans="2:9" ht="12.75">
      <c r="B333" s="78" t="s">
        <v>417</v>
      </c>
      <c r="C333" s="95">
        <v>0</v>
      </c>
      <c r="D333" s="95">
        <v>6</v>
      </c>
      <c r="E333" s="95">
        <v>5</v>
      </c>
      <c r="F333" s="95">
        <v>3</v>
      </c>
      <c r="G333" s="95">
        <v>0</v>
      </c>
      <c r="I333" s="35"/>
    </row>
    <row r="334" spans="2:9" ht="12.75">
      <c r="B334" s="78" t="s">
        <v>418</v>
      </c>
      <c r="C334" s="95">
        <v>0</v>
      </c>
      <c r="D334" s="95">
        <v>16</v>
      </c>
      <c r="E334" s="95">
        <v>9</v>
      </c>
      <c r="F334" s="95">
        <v>3</v>
      </c>
      <c r="G334" s="95">
        <v>2</v>
      </c>
      <c r="I334" s="35"/>
    </row>
    <row r="335" spans="2:9" ht="12.75">
      <c r="B335" s="78" t="s">
        <v>419</v>
      </c>
      <c r="C335" s="95">
        <v>0</v>
      </c>
      <c r="D335" s="95">
        <v>23</v>
      </c>
      <c r="E335" s="95">
        <v>16</v>
      </c>
      <c r="F335" s="95">
        <v>1</v>
      </c>
      <c r="G335" s="95">
        <v>1</v>
      </c>
      <c r="I335" s="35"/>
    </row>
    <row r="336" spans="2:9" ht="12.75">
      <c r="B336" s="78" t="s">
        <v>420</v>
      </c>
      <c r="C336" s="95">
        <v>0</v>
      </c>
      <c r="D336" s="95">
        <v>6</v>
      </c>
      <c r="E336" s="95">
        <v>9</v>
      </c>
      <c r="F336" s="95">
        <v>1</v>
      </c>
      <c r="G336" s="95">
        <v>3</v>
      </c>
      <c r="I336" s="35"/>
    </row>
    <row r="337" spans="2:9" ht="12.75">
      <c r="B337" s="78" t="s">
        <v>421</v>
      </c>
      <c r="C337" s="95">
        <v>0</v>
      </c>
      <c r="D337" s="95">
        <v>1</v>
      </c>
      <c r="E337" s="95">
        <v>0</v>
      </c>
      <c r="F337" s="95">
        <v>0</v>
      </c>
      <c r="G337" s="95">
        <v>0</v>
      </c>
      <c r="I337" s="35"/>
    </row>
    <row r="338" spans="2:9" ht="13.5" thickBot="1">
      <c r="B338" s="79" t="s">
        <v>422</v>
      </c>
      <c r="C338" s="96">
        <v>0</v>
      </c>
      <c r="D338" s="96">
        <v>0</v>
      </c>
      <c r="E338" s="96">
        <v>0</v>
      </c>
      <c r="F338" s="96">
        <v>0</v>
      </c>
      <c r="G338" s="96">
        <v>0</v>
      </c>
      <c r="I338" s="35"/>
    </row>
    <row r="339" spans="2:9" ht="12.75">
      <c r="B339" s="77" t="s">
        <v>423</v>
      </c>
      <c r="C339" s="94">
        <v>0</v>
      </c>
      <c r="D339" s="94">
        <v>19</v>
      </c>
      <c r="E339" s="94">
        <v>12</v>
      </c>
      <c r="F339" s="94">
        <v>2</v>
      </c>
      <c r="G339" s="94">
        <v>1</v>
      </c>
      <c r="I339" s="35"/>
    </row>
    <row r="340" spans="2:9" ht="12.75">
      <c r="B340" s="78" t="s">
        <v>424</v>
      </c>
      <c r="C340" s="95">
        <v>0</v>
      </c>
      <c r="D340" s="95">
        <v>32</v>
      </c>
      <c r="E340" s="95">
        <v>22</v>
      </c>
      <c r="F340" s="95">
        <v>3</v>
      </c>
      <c r="G340" s="95">
        <v>3</v>
      </c>
      <c r="I340" s="35"/>
    </row>
    <row r="341" spans="2:9" ht="12.75">
      <c r="B341" s="78" t="s">
        <v>425</v>
      </c>
      <c r="C341" s="95">
        <v>0</v>
      </c>
      <c r="D341" s="95">
        <v>41</v>
      </c>
      <c r="E341" s="95">
        <v>36</v>
      </c>
      <c r="F341" s="95">
        <v>0</v>
      </c>
      <c r="G341" s="95">
        <v>0</v>
      </c>
      <c r="I341" s="35"/>
    </row>
    <row r="342" spans="2:9" ht="12.75">
      <c r="B342" s="78" t="s">
        <v>426</v>
      </c>
      <c r="C342" s="95">
        <v>0</v>
      </c>
      <c r="D342" s="95">
        <v>118</v>
      </c>
      <c r="E342" s="95">
        <v>89</v>
      </c>
      <c r="F342" s="95">
        <v>8</v>
      </c>
      <c r="G342" s="95">
        <v>1</v>
      </c>
      <c r="I342" s="35"/>
    </row>
    <row r="343" spans="2:9" ht="12.75">
      <c r="B343" s="78" t="s">
        <v>427</v>
      </c>
      <c r="C343" s="95">
        <v>0</v>
      </c>
      <c r="D343" s="95">
        <v>7</v>
      </c>
      <c r="E343" s="95">
        <v>3</v>
      </c>
      <c r="F343" s="95">
        <v>0</v>
      </c>
      <c r="G343" s="95">
        <v>0</v>
      </c>
      <c r="I343" s="35"/>
    </row>
    <row r="344" spans="2:9" ht="12.75">
      <c r="B344" s="78" t="s">
        <v>428</v>
      </c>
      <c r="C344" s="95">
        <v>1</v>
      </c>
      <c r="D344" s="95">
        <v>13</v>
      </c>
      <c r="E344" s="95">
        <v>16</v>
      </c>
      <c r="F344" s="95">
        <v>2</v>
      </c>
      <c r="G344" s="95">
        <v>1</v>
      </c>
      <c r="I344" s="35"/>
    </row>
    <row r="345" spans="2:9" ht="12.75">
      <c r="B345" s="78" t="s">
        <v>429</v>
      </c>
      <c r="C345" s="95">
        <v>0</v>
      </c>
      <c r="D345" s="95">
        <v>4</v>
      </c>
      <c r="E345" s="95">
        <v>6</v>
      </c>
      <c r="F345" s="95">
        <v>1</v>
      </c>
      <c r="G345" s="95">
        <v>0</v>
      </c>
      <c r="I345" s="35"/>
    </row>
    <row r="346" spans="2:9" ht="12.75">
      <c r="B346" s="78" t="s">
        <v>430</v>
      </c>
      <c r="C346" s="95">
        <v>0</v>
      </c>
      <c r="D346" s="95">
        <v>6</v>
      </c>
      <c r="E346" s="95">
        <v>6</v>
      </c>
      <c r="F346" s="95">
        <v>0</v>
      </c>
      <c r="G346" s="95">
        <v>0</v>
      </c>
      <c r="I346" s="35"/>
    </row>
    <row r="347" spans="2:9" ht="12.75">
      <c r="B347" s="78" t="s">
        <v>431</v>
      </c>
      <c r="C347" s="95">
        <v>0</v>
      </c>
      <c r="D347" s="95">
        <v>9</v>
      </c>
      <c r="E347" s="95">
        <v>2</v>
      </c>
      <c r="F347" s="95">
        <v>0</v>
      </c>
      <c r="G347" s="95">
        <v>0</v>
      </c>
      <c r="I347" s="35"/>
    </row>
    <row r="348" spans="2:9" ht="12.75">
      <c r="B348" s="78" t="s">
        <v>432</v>
      </c>
      <c r="C348" s="95">
        <v>0</v>
      </c>
      <c r="D348" s="95">
        <v>23</v>
      </c>
      <c r="E348" s="95">
        <v>11</v>
      </c>
      <c r="F348" s="95">
        <v>2</v>
      </c>
      <c r="G348" s="95">
        <v>1</v>
      </c>
      <c r="I348" s="35"/>
    </row>
    <row r="349" spans="2:9" ht="12.75">
      <c r="B349" s="78" t="s">
        <v>433</v>
      </c>
      <c r="C349" s="95">
        <v>0</v>
      </c>
      <c r="D349" s="95">
        <v>7</v>
      </c>
      <c r="E349" s="95">
        <v>1</v>
      </c>
      <c r="F349" s="95">
        <v>0</v>
      </c>
      <c r="G349" s="95">
        <v>0</v>
      </c>
      <c r="I349" s="35"/>
    </row>
    <row r="350" spans="2:9" ht="12.75">
      <c r="B350" s="78" t="s">
        <v>434</v>
      </c>
      <c r="C350" s="95">
        <v>0</v>
      </c>
      <c r="D350" s="95">
        <v>3</v>
      </c>
      <c r="E350" s="95">
        <v>4</v>
      </c>
      <c r="F350" s="95">
        <v>2</v>
      </c>
      <c r="G350" s="95">
        <v>1</v>
      </c>
      <c r="I350" s="35"/>
    </row>
    <row r="351" spans="2:9" ht="12.75">
      <c r="B351" s="78" t="s">
        <v>435</v>
      </c>
      <c r="C351" s="95">
        <v>0</v>
      </c>
      <c r="D351" s="95">
        <v>7</v>
      </c>
      <c r="E351" s="95">
        <v>11</v>
      </c>
      <c r="F351" s="95">
        <v>0</v>
      </c>
      <c r="G351" s="95">
        <v>0</v>
      </c>
      <c r="I351" s="35"/>
    </row>
    <row r="352" spans="2:9" ht="13.5" thickBot="1">
      <c r="B352" s="79" t="s">
        <v>436</v>
      </c>
      <c r="C352" s="96">
        <v>0</v>
      </c>
      <c r="D352" s="96">
        <v>8</v>
      </c>
      <c r="E352" s="96">
        <v>8</v>
      </c>
      <c r="F352" s="96">
        <v>0</v>
      </c>
      <c r="G352" s="96">
        <v>0</v>
      </c>
      <c r="I352" s="35"/>
    </row>
    <row r="353" spans="2:9" ht="12.75">
      <c r="B353" s="77" t="s">
        <v>437</v>
      </c>
      <c r="C353" s="94">
        <v>0</v>
      </c>
      <c r="D353" s="94">
        <v>2</v>
      </c>
      <c r="E353" s="94">
        <v>3</v>
      </c>
      <c r="F353" s="94">
        <v>0</v>
      </c>
      <c r="G353" s="94">
        <v>0</v>
      </c>
      <c r="I353" s="35"/>
    </row>
    <row r="354" spans="2:9" ht="12.75">
      <c r="B354" s="78" t="s">
        <v>438</v>
      </c>
      <c r="C354" s="95">
        <v>0</v>
      </c>
      <c r="D354" s="95">
        <v>2</v>
      </c>
      <c r="E354" s="95">
        <v>1</v>
      </c>
      <c r="F354" s="95">
        <v>0</v>
      </c>
      <c r="G354" s="95">
        <v>0</v>
      </c>
      <c r="I354" s="35"/>
    </row>
    <row r="355" spans="2:9" ht="12.75">
      <c r="B355" s="78" t="s">
        <v>439</v>
      </c>
      <c r="C355" s="95">
        <v>0</v>
      </c>
      <c r="D355" s="95">
        <v>30</v>
      </c>
      <c r="E355" s="95">
        <v>25</v>
      </c>
      <c r="F355" s="95">
        <v>1</v>
      </c>
      <c r="G355" s="95">
        <v>1</v>
      </c>
      <c r="I355" s="35"/>
    </row>
    <row r="356" spans="2:9" ht="12.75">
      <c r="B356" s="78" t="s">
        <v>440</v>
      </c>
      <c r="C356" s="95">
        <v>0</v>
      </c>
      <c r="D356" s="95">
        <v>6</v>
      </c>
      <c r="E356" s="95">
        <v>1</v>
      </c>
      <c r="F356" s="95">
        <v>1</v>
      </c>
      <c r="G356" s="95">
        <v>0</v>
      </c>
      <c r="I356" s="35"/>
    </row>
    <row r="357" spans="2:9" ht="12.75">
      <c r="B357" s="78" t="s">
        <v>441</v>
      </c>
      <c r="C357" s="95">
        <v>0</v>
      </c>
      <c r="D357" s="95">
        <v>11</v>
      </c>
      <c r="E357" s="95">
        <v>5</v>
      </c>
      <c r="F357" s="95">
        <v>0</v>
      </c>
      <c r="G357" s="95">
        <v>0</v>
      </c>
      <c r="I357" s="35"/>
    </row>
    <row r="358" spans="2:9" ht="12.75">
      <c r="B358" s="78" t="s">
        <v>442</v>
      </c>
      <c r="C358" s="95">
        <v>0</v>
      </c>
      <c r="D358" s="95">
        <v>9</v>
      </c>
      <c r="E358" s="95">
        <v>6</v>
      </c>
      <c r="F358" s="95">
        <v>0</v>
      </c>
      <c r="G358" s="95">
        <v>0</v>
      </c>
      <c r="I358" s="35"/>
    </row>
    <row r="359" spans="2:9" ht="12.75">
      <c r="B359" s="78" t="s">
        <v>443</v>
      </c>
      <c r="C359" s="95">
        <v>0</v>
      </c>
      <c r="D359" s="95">
        <v>5</v>
      </c>
      <c r="E359" s="95">
        <v>4</v>
      </c>
      <c r="F359" s="95">
        <v>0</v>
      </c>
      <c r="G359" s="95">
        <v>0</v>
      </c>
      <c r="I359" s="35"/>
    </row>
    <row r="360" spans="2:9" ht="12.75">
      <c r="B360" s="78" t="s">
        <v>444</v>
      </c>
      <c r="C360" s="95">
        <v>0</v>
      </c>
      <c r="D360" s="95">
        <v>1</v>
      </c>
      <c r="E360" s="95">
        <v>1</v>
      </c>
      <c r="F360" s="95">
        <v>0</v>
      </c>
      <c r="G360" s="95">
        <v>0</v>
      </c>
      <c r="I360" s="35"/>
    </row>
    <row r="361" spans="2:9" ht="13.5" thickBot="1">
      <c r="B361" s="79" t="s">
        <v>445</v>
      </c>
      <c r="C361" s="96">
        <v>0</v>
      </c>
      <c r="D361" s="96">
        <v>1</v>
      </c>
      <c r="E361" s="96">
        <v>0</v>
      </c>
      <c r="F361" s="96">
        <v>0</v>
      </c>
      <c r="G361" s="96">
        <v>0</v>
      </c>
      <c r="I361" s="35"/>
    </row>
    <row r="362" spans="2:9" ht="12.75">
      <c r="B362" s="77" t="s">
        <v>446</v>
      </c>
      <c r="C362" s="94">
        <v>0</v>
      </c>
      <c r="D362" s="94">
        <v>53</v>
      </c>
      <c r="E362" s="94">
        <v>34</v>
      </c>
      <c r="F362" s="94">
        <v>2</v>
      </c>
      <c r="G362" s="94">
        <v>0</v>
      </c>
      <c r="I362" s="35"/>
    </row>
    <row r="363" spans="2:9" ht="12.75">
      <c r="B363" s="78" t="s">
        <v>447</v>
      </c>
      <c r="C363" s="95">
        <v>0</v>
      </c>
      <c r="D363" s="95">
        <v>5</v>
      </c>
      <c r="E363" s="95">
        <v>0</v>
      </c>
      <c r="F363" s="95">
        <v>0</v>
      </c>
      <c r="G363" s="95">
        <v>0</v>
      </c>
      <c r="I363" s="35"/>
    </row>
    <row r="364" spans="2:9" ht="12.75">
      <c r="B364" s="78" t="s">
        <v>448</v>
      </c>
      <c r="C364" s="95">
        <v>0</v>
      </c>
      <c r="D364" s="95">
        <v>3</v>
      </c>
      <c r="E364" s="95">
        <v>2</v>
      </c>
      <c r="F364" s="95">
        <v>1</v>
      </c>
      <c r="G364" s="95">
        <v>0</v>
      </c>
      <c r="I364" s="35"/>
    </row>
    <row r="365" spans="2:9" ht="12.75">
      <c r="B365" s="78" t="s">
        <v>449</v>
      </c>
      <c r="C365" s="95">
        <v>0</v>
      </c>
      <c r="D365" s="95">
        <v>1</v>
      </c>
      <c r="E365" s="95">
        <v>3</v>
      </c>
      <c r="F365" s="95">
        <v>0</v>
      </c>
      <c r="G365" s="95">
        <v>0</v>
      </c>
      <c r="I365" s="35"/>
    </row>
    <row r="366" spans="2:9" ht="12.75">
      <c r="B366" s="78" t="s">
        <v>450</v>
      </c>
      <c r="C366" s="95">
        <v>0</v>
      </c>
      <c r="D366" s="95">
        <v>2</v>
      </c>
      <c r="E366" s="95">
        <v>6</v>
      </c>
      <c r="F366" s="95">
        <v>0</v>
      </c>
      <c r="G366" s="95">
        <v>0</v>
      </c>
      <c r="I366" s="35"/>
    </row>
    <row r="367" spans="2:9" ht="12.75">
      <c r="B367" s="78" t="s">
        <v>451</v>
      </c>
      <c r="C367" s="95">
        <v>0</v>
      </c>
      <c r="D367" s="95">
        <v>5</v>
      </c>
      <c r="E367" s="95">
        <v>3</v>
      </c>
      <c r="F367" s="95">
        <v>1</v>
      </c>
      <c r="G367" s="95">
        <v>0</v>
      </c>
      <c r="I367" s="35"/>
    </row>
    <row r="368" spans="2:9" ht="12.75">
      <c r="B368" s="78" t="s">
        <v>452</v>
      </c>
      <c r="C368" s="95">
        <v>0</v>
      </c>
      <c r="D368" s="95">
        <v>8</v>
      </c>
      <c r="E368" s="95">
        <v>4</v>
      </c>
      <c r="F368" s="95">
        <v>1</v>
      </c>
      <c r="G368" s="95">
        <v>1</v>
      </c>
      <c r="I368" s="35"/>
    </row>
    <row r="369" spans="2:9" ht="12.75">
      <c r="B369" s="78" t="s">
        <v>453</v>
      </c>
      <c r="C369" s="95">
        <v>0</v>
      </c>
      <c r="D369" s="95">
        <v>1</v>
      </c>
      <c r="E369" s="95">
        <v>0</v>
      </c>
      <c r="F369" s="95">
        <v>0</v>
      </c>
      <c r="G369" s="95">
        <v>0</v>
      </c>
      <c r="I369" s="35"/>
    </row>
    <row r="370" spans="2:9" ht="13.5" thickBot="1">
      <c r="B370" s="79" t="s">
        <v>454</v>
      </c>
      <c r="C370" s="96">
        <v>0</v>
      </c>
      <c r="D370" s="96">
        <v>4</v>
      </c>
      <c r="E370" s="96">
        <v>2</v>
      </c>
      <c r="F370" s="96">
        <v>0</v>
      </c>
      <c r="G370" s="96">
        <v>0</v>
      </c>
      <c r="I370" s="35"/>
    </row>
    <row r="371" spans="2:9" ht="12.75">
      <c r="B371" s="77" t="s">
        <v>455</v>
      </c>
      <c r="C371" s="94">
        <v>0</v>
      </c>
      <c r="D371" s="94">
        <v>18</v>
      </c>
      <c r="E371" s="94">
        <v>9</v>
      </c>
      <c r="F371" s="94">
        <v>1</v>
      </c>
      <c r="G371" s="94">
        <v>1</v>
      </c>
      <c r="I371" s="35"/>
    </row>
    <row r="372" spans="2:9" ht="12.75">
      <c r="B372" s="78" t="s">
        <v>456</v>
      </c>
      <c r="C372" s="95">
        <v>0</v>
      </c>
      <c r="D372" s="95">
        <v>13</v>
      </c>
      <c r="E372" s="95">
        <v>10</v>
      </c>
      <c r="F372" s="95">
        <v>2</v>
      </c>
      <c r="G372" s="95">
        <v>1</v>
      </c>
      <c r="I372" s="35"/>
    </row>
    <row r="373" spans="2:9" ht="12.75">
      <c r="B373" s="78" t="s">
        <v>457</v>
      </c>
      <c r="C373" s="95">
        <v>0</v>
      </c>
      <c r="D373" s="95">
        <v>92</v>
      </c>
      <c r="E373" s="95">
        <v>79</v>
      </c>
      <c r="F373" s="95">
        <v>5</v>
      </c>
      <c r="G373" s="95">
        <v>2</v>
      </c>
      <c r="I373" s="35"/>
    </row>
    <row r="374" spans="2:9" ht="12.75">
      <c r="B374" s="78" t="s">
        <v>458</v>
      </c>
      <c r="C374" s="95">
        <v>0</v>
      </c>
      <c r="D374" s="95">
        <v>47</v>
      </c>
      <c r="E374" s="95">
        <v>41</v>
      </c>
      <c r="F374" s="95">
        <v>3</v>
      </c>
      <c r="G374" s="95">
        <v>0</v>
      </c>
      <c r="I374" s="35"/>
    </row>
    <row r="375" spans="2:9" ht="12.75">
      <c r="B375" s="78" t="s">
        <v>459</v>
      </c>
      <c r="C375" s="95">
        <v>0</v>
      </c>
      <c r="D375" s="95">
        <v>10</v>
      </c>
      <c r="E375" s="95">
        <v>1</v>
      </c>
      <c r="F375" s="95">
        <v>0</v>
      </c>
      <c r="G375" s="95">
        <v>0</v>
      </c>
      <c r="I375" s="35"/>
    </row>
    <row r="376" spans="2:9" ht="12.75">
      <c r="B376" s="78" t="s">
        <v>460</v>
      </c>
      <c r="C376" s="95">
        <v>0</v>
      </c>
      <c r="D376" s="95">
        <v>8</v>
      </c>
      <c r="E376" s="95">
        <v>13</v>
      </c>
      <c r="F376" s="95">
        <v>1</v>
      </c>
      <c r="G376" s="95">
        <v>0</v>
      </c>
      <c r="I376" s="35"/>
    </row>
    <row r="377" spans="2:9" ht="12.75">
      <c r="B377" s="78" t="s">
        <v>461</v>
      </c>
      <c r="C377" s="95">
        <v>0</v>
      </c>
      <c r="D377" s="95">
        <v>13</v>
      </c>
      <c r="E377" s="95">
        <v>18</v>
      </c>
      <c r="F377" s="95">
        <v>0</v>
      </c>
      <c r="G377" s="95">
        <v>1</v>
      </c>
      <c r="I377" s="35"/>
    </row>
    <row r="378" spans="2:9" ht="12.75">
      <c r="B378" s="78" t="s">
        <v>462</v>
      </c>
      <c r="C378" s="95">
        <v>0</v>
      </c>
      <c r="D378" s="95">
        <v>7</v>
      </c>
      <c r="E378" s="95">
        <v>4</v>
      </c>
      <c r="F378" s="95">
        <v>0</v>
      </c>
      <c r="G378" s="95">
        <v>1</v>
      </c>
      <c r="I378" s="35"/>
    </row>
    <row r="379" spans="2:9" ht="12.75">
      <c r="B379" s="78" t="s">
        <v>463</v>
      </c>
      <c r="C379" s="95">
        <v>0</v>
      </c>
      <c r="D379" s="95">
        <v>19</v>
      </c>
      <c r="E379" s="95">
        <v>10</v>
      </c>
      <c r="F379" s="95">
        <v>0</v>
      </c>
      <c r="G379" s="95">
        <v>1</v>
      </c>
      <c r="I379" s="35"/>
    </row>
    <row r="380" spans="2:9" ht="12.75">
      <c r="B380" s="78" t="s">
        <v>464</v>
      </c>
      <c r="C380" s="95">
        <v>0</v>
      </c>
      <c r="D380" s="95">
        <v>14</v>
      </c>
      <c r="E380" s="95">
        <v>7</v>
      </c>
      <c r="F380" s="95">
        <v>2</v>
      </c>
      <c r="G380" s="95">
        <v>0</v>
      </c>
      <c r="I380" s="35"/>
    </row>
    <row r="381" spans="2:9" ht="12.75">
      <c r="B381" s="78" t="s">
        <v>465</v>
      </c>
      <c r="C381" s="95">
        <v>0</v>
      </c>
      <c r="D381" s="95">
        <v>21</v>
      </c>
      <c r="E381" s="95">
        <v>12</v>
      </c>
      <c r="F381" s="95">
        <v>2</v>
      </c>
      <c r="G381" s="95">
        <v>0</v>
      </c>
      <c r="I381" s="35"/>
    </row>
    <row r="382" spans="2:9" ht="12.75">
      <c r="B382" s="78" t="s">
        <v>466</v>
      </c>
      <c r="C382" s="95">
        <v>0</v>
      </c>
      <c r="D382" s="95">
        <v>6</v>
      </c>
      <c r="E382" s="95">
        <v>10</v>
      </c>
      <c r="F382" s="95">
        <v>0</v>
      </c>
      <c r="G382" s="95">
        <v>0</v>
      </c>
      <c r="I382" s="35"/>
    </row>
    <row r="383" spans="2:9" ht="13.5" thickBot="1">
      <c r="B383" s="79" t="s">
        <v>467</v>
      </c>
      <c r="C383" s="96">
        <v>0</v>
      </c>
      <c r="D383" s="96">
        <v>16</v>
      </c>
      <c r="E383" s="96">
        <v>31</v>
      </c>
      <c r="F383" s="96">
        <v>3</v>
      </c>
      <c r="G383" s="96">
        <v>1</v>
      </c>
      <c r="I383" s="35"/>
    </row>
    <row r="384" spans="2:9" ht="12.75">
      <c r="B384" s="77" t="s">
        <v>468</v>
      </c>
      <c r="C384" s="94">
        <v>0</v>
      </c>
      <c r="D384" s="94">
        <v>8</v>
      </c>
      <c r="E384" s="94">
        <v>7</v>
      </c>
      <c r="F384" s="94">
        <v>0</v>
      </c>
      <c r="G384" s="94">
        <v>0</v>
      </c>
      <c r="I384" s="35"/>
    </row>
    <row r="385" spans="2:9" ht="12.75">
      <c r="B385" s="78" t="s">
        <v>469</v>
      </c>
      <c r="C385" s="95">
        <v>1</v>
      </c>
      <c r="D385" s="95">
        <v>66</v>
      </c>
      <c r="E385" s="95">
        <v>49</v>
      </c>
      <c r="F385" s="95">
        <v>4</v>
      </c>
      <c r="G385" s="95">
        <v>1</v>
      </c>
      <c r="I385" s="35"/>
    </row>
    <row r="386" spans="2:9" ht="12.75">
      <c r="B386" s="78" t="s">
        <v>470</v>
      </c>
      <c r="C386" s="95">
        <v>0</v>
      </c>
      <c r="D386" s="95">
        <v>46</v>
      </c>
      <c r="E386" s="95">
        <v>44</v>
      </c>
      <c r="F386" s="95">
        <v>3</v>
      </c>
      <c r="G386" s="95">
        <v>1</v>
      </c>
      <c r="I386" s="35"/>
    </row>
    <row r="387" spans="2:9" ht="12.75">
      <c r="B387" s="78" t="s">
        <v>471</v>
      </c>
      <c r="C387" s="95">
        <v>0</v>
      </c>
      <c r="D387" s="95">
        <v>94</v>
      </c>
      <c r="E387" s="95">
        <v>30</v>
      </c>
      <c r="F387" s="95">
        <v>2</v>
      </c>
      <c r="G387" s="95">
        <v>1</v>
      </c>
      <c r="I387" s="35"/>
    </row>
    <row r="388" spans="2:9" ht="12.75">
      <c r="B388" s="78" t="s">
        <v>472</v>
      </c>
      <c r="C388" s="95">
        <v>0</v>
      </c>
      <c r="D388" s="95">
        <v>80</v>
      </c>
      <c r="E388" s="95">
        <v>35</v>
      </c>
      <c r="F388" s="95">
        <v>8</v>
      </c>
      <c r="G388" s="95">
        <v>1</v>
      </c>
      <c r="I388" s="35"/>
    </row>
    <row r="389" spans="2:9" ht="12.75">
      <c r="B389" s="78" t="s">
        <v>473</v>
      </c>
      <c r="C389" s="95">
        <v>0</v>
      </c>
      <c r="D389" s="95">
        <v>104</v>
      </c>
      <c r="E389" s="95">
        <v>76</v>
      </c>
      <c r="F389" s="95">
        <v>10</v>
      </c>
      <c r="G389" s="95">
        <v>6</v>
      </c>
      <c r="I389" s="35"/>
    </row>
    <row r="390" spans="2:9" ht="12.75">
      <c r="B390" s="78" t="s">
        <v>474</v>
      </c>
      <c r="C390" s="95">
        <v>0</v>
      </c>
      <c r="D390" s="95">
        <v>21</v>
      </c>
      <c r="E390" s="95">
        <v>18</v>
      </c>
      <c r="F390" s="95">
        <v>4</v>
      </c>
      <c r="G390" s="95">
        <v>0</v>
      </c>
      <c r="I390" s="35"/>
    </row>
    <row r="391" spans="2:9" ht="12.75">
      <c r="B391" s="78" t="s">
        <v>475</v>
      </c>
      <c r="C391" s="95">
        <v>0</v>
      </c>
      <c r="D391" s="95">
        <v>25</v>
      </c>
      <c r="E391" s="95">
        <v>16</v>
      </c>
      <c r="F391" s="95">
        <v>0</v>
      </c>
      <c r="G391" s="95">
        <v>1</v>
      </c>
      <c r="I391" s="35"/>
    </row>
    <row r="392" spans="2:9" ht="12.75">
      <c r="B392" s="78" t="s">
        <v>476</v>
      </c>
      <c r="C392" s="95">
        <v>0</v>
      </c>
      <c r="D392" s="95">
        <v>43</v>
      </c>
      <c r="E392" s="95">
        <v>27</v>
      </c>
      <c r="F392" s="95">
        <v>4</v>
      </c>
      <c r="G392" s="95">
        <v>2</v>
      </c>
      <c r="I392" s="35"/>
    </row>
    <row r="393" spans="2:9" ht="12.75">
      <c r="B393" s="78" t="s">
        <v>477</v>
      </c>
      <c r="C393" s="95">
        <v>0</v>
      </c>
      <c r="D393" s="95">
        <v>52</v>
      </c>
      <c r="E393" s="95">
        <v>30</v>
      </c>
      <c r="F393" s="95">
        <v>3</v>
      </c>
      <c r="G393" s="95">
        <v>0</v>
      </c>
      <c r="I393" s="35"/>
    </row>
    <row r="394" spans="2:9" ht="12.75">
      <c r="B394" s="78" t="s">
        <v>478</v>
      </c>
      <c r="C394" s="95">
        <v>1</v>
      </c>
      <c r="D394" s="95">
        <v>893</v>
      </c>
      <c r="E394" s="95">
        <v>552</v>
      </c>
      <c r="F394" s="95">
        <v>51</v>
      </c>
      <c r="G394" s="95">
        <v>18</v>
      </c>
      <c r="I394" s="35"/>
    </row>
    <row r="395" spans="2:9" ht="12.75">
      <c r="B395" s="78" t="s">
        <v>479</v>
      </c>
      <c r="C395" s="95">
        <v>0</v>
      </c>
      <c r="D395" s="95">
        <v>71</v>
      </c>
      <c r="E395" s="95">
        <v>27</v>
      </c>
      <c r="F395" s="95">
        <v>8</v>
      </c>
      <c r="G395" s="95">
        <v>2</v>
      </c>
      <c r="I395" s="35"/>
    </row>
    <row r="396" spans="2:9" ht="12.75">
      <c r="B396" s="78" t="s">
        <v>480</v>
      </c>
      <c r="C396" s="95">
        <v>0</v>
      </c>
      <c r="D396" s="95">
        <v>56</v>
      </c>
      <c r="E396" s="95">
        <v>41</v>
      </c>
      <c r="F396" s="95">
        <v>3</v>
      </c>
      <c r="G396" s="95">
        <v>2</v>
      </c>
      <c r="I396" s="35"/>
    </row>
    <row r="397" spans="2:9" ht="12.75">
      <c r="B397" s="78" t="s">
        <v>481</v>
      </c>
      <c r="C397" s="95">
        <v>0</v>
      </c>
      <c r="D397" s="95">
        <v>76</v>
      </c>
      <c r="E397" s="95">
        <v>42</v>
      </c>
      <c r="F397" s="95">
        <v>1</v>
      </c>
      <c r="G397" s="95">
        <v>1</v>
      </c>
      <c r="I397" s="35"/>
    </row>
    <row r="398" spans="2:9" ht="12.75">
      <c r="B398" s="78" t="s">
        <v>482</v>
      </c>
      <c r="C398" s="95">
        <v>0</v>
      </c>
      <c r="D398" s="95">
        <v>56</v>
      </c>
      <c r="E398" s="95">
        <v>35</v>
      </c>
      <c r="F398" s="95">
        <v>5</v>
      </c>
      <c r="G398" s="95">
        <v>0</v>
      </c>
      <c r="I398" s="35"/>
    </row>
    <row r="399" spans="2:9" ht="12.75">
      <c r="B399" s="78" t="s">
        <v>483</v>
      </c>
      <c r="C399" s="95">
        <v>0</v>
      </c>
      <c r="D399" s="95">
        <v>54</v>
      </c>
      <c r="E399" s="95">
        <v>34</v>
      </c>
      <c r="F399" s="95">
        <v>3</v>
      </c>
      <c r="G399" s="95">
        <v>2</v>
      </c>
      <c r="I399" s="35"/>
    </row>
    <row r="400" spans="2:9" ht="12.75">
      <c r="B400" s="78" t="s">
        <v>484</v>
      </c>
      <c r="C400" s="95">
        <v>0</v>
      </c>
      <c r="D400" s="95">
        <v>41</v>
      </c>
      <c r="E400" s="95">
        <v>27</v>
      </c>
      <c r="F400" s="95">
        <v>2</v>
      </c>
      <c r="G400" s="95">
        <v>0</v>
      </c>
      <c r="I400" s="35"/>
    </row>
    <row r="401" spans="2:9" ht="12.75">
      <c r="B401" s="78" t="s">
        <v>485</v>
      </c>
      <c r="C401" s="95">
        <v>0</v>
      </c>
      <c r="D401" s="95">
        <v>66</v>
      </c>
      <c r="E401" s="95">
        <v>55</v>
      </c>
      <c r="F401" s="95">
        <v>2</v>
      </c>
      <c r="G401" s="95">
        <v>3</v>
      </c>
      <c r="I401" s="35"/>
    </row>
    <row r="402" spans="2:9" ht="12.75">
      <c r="B402" s="78" t="s">
        <v>486</v>
      </c>
      <c r="C402" s="95">
        <v>0</v>
      </c>
      <c r="D402" s="95">
        <v>51</v>
      </c>
      <c r="E402" s="95">
        <v>25</v>
      </c>
      <c r="F402" s="95">
        <v>2</v>
      </c>
      <c r="G402" s="95">
        <v>0</v>
      </c>
      <c r="I402" s="35"/>
    </row>
    <row r="403" spans="2:9" ht="12.75">
      <c r="B403" s="78" t="s">
        <v>487</v>
      </c>
      <c r="C403" s="95">
        <v>1</v>
      </c>
      <c r="D403" s="95">
        <v>49</v>
      </c>
      <c r="E403" s="95">
        <v>42</v>
      </c>
      <c r="F403" s="95">
        <v>2</v>
      </c>
      <c r="G403" s="95">
        <v>1</v>
      </c>
      <c r="I403" s="35"/>
    </row>
    <row r="404" spans="2:9" ht="13.5" thickBot="1">
      <c r="B404" s="79" t="s">
        <v>488</v>
      </c>
      <c r="C404" s="96">
        <v>0</v>
      </c>
      <c r="D404" s="96">
        <v>24</v>
      </c>
      <c r="E404" s="96">
        <v>10</v>
      </c>
      <c r="F404" s="96">
        <v>1</v>
      </c>
      <c r="G404" s="96">
        <v>0</v>
      </c>
      <c r="I404" s="35"/>
    </row>
    <row r="405" spans="2:9" ht="12.75">
      <c r="B405" s="77" t="s">
        <v>489</v>
      </c>
      <c r="C405" s="94">
        <v>0</v>
      </c>
      <c r="D405" s="94">
        <v>10</v>
      </c>
      <c r="E405" s="94">
        <v>3</v>
      </c>
      <c r="F405" s="94">
        <v>2</v>
      </c>
      <c r="G405" s="94">
        <v>2</v>
      </c>
      <c r="I405" s="35"/>
    </row>
    <row r="406" spans="2:9" ht="12.75">
      <c r="B406" s="78" t="s">
        <v>490</v>
      </c>
      <c r="C406" s="95">
        <v>0</v>
      </c>
      <c r="D406" s="95">
        <v>72</v>
      </c>
      <c r="E406" s="95">
        <v>55</v>
      </c>
      <c r="F406" s="95">
        <v>4</v>
      </c>
      <c r="G406" s="95">
        <v>4</v>
      </c>
      <c r="I406" s="35"/>
    </row>
    <row r="407" spans="2:9" ht="12.75">
      <c r="B407" s="78" t="s">
        <v>491</v>
      </c>
      <c r="C407" s="95">
        <v>0</v>
      </c>
      <c r="D407" s="95">
        <v>12</v>
      </c>
      <c r="E407" s="95">
        <v>10</v>
      </c>
      <c r="F407" s="95">
        <v>0</v>
      </c>
      <c r="G407" s="95">
        <v>0</v>
      </c>
      <c r="I407" s="35"/>
    </row>
    <row r="408" spans="2:9" ht="12.75">
      <c r="B408" s="78" t="s">
        <v>492</v>
      </c>
      <c r="C408" s="95">
        <v>0</v>
      </c>
      <c r="D408" s="95">
        <v>38</v>
      </c>
      <c r="E408" s="95">
        <v>22</v>
      </c>
      <c r="F408" s="95">
        <v>6</v>
      </c>
      <c r="G408" s="95">
        <v>1</v>
      </c>
      <c r="I408" s="35"/>
    </row>
    <row r="409" spans="2:9" ht="12.75">
      <c r="B409" s="78" t="s">
        <v>493</v>
      </c>
      <c r="C409" s="95">
        <v>0</v>
      </c>
      <c r="D409" s="95">
        <v>12</v>
      </c>
      <c r="E409" s="95">
        <v>6</v>
      </c>
      <c r="F409" s="95">
        <v>0</v>
      </c>
      <c r="G409" s="95">
        <v>0</v>
      </c>
      <c r="I409" s="35"/>
    </row>
    <row r="410" spans="2:9" ht="12.75">
      <c r="B410" s="78" t="s">
        <v>494</v>
      </c>
      <c r="C410" s="95">
        <v>0</v>
      </c>
      <c r="D410" s="95">
        <v>130</v>
      </c>
      <c r="E410" s="95">
        <v>96</v>
      </c>
      <c r="F410" s="95">
        <v>9</v>
      </c>
      <c r="G410" s="95">
        <v>5</v>
      </c>
      <c r="I410" s="35"/>
    </row>
    <row r="411" spans="2:9" ht="12.75">
      <c r="B411" s="78" t="s">
        <v>495</v>
      </c>
      <c r="C411" s="95">
        <v>0</v>
      </c>
      <c r="D411" s="95">
        <v>7</v>
      </c>
      <c r="E411" s="95">
        <v>2</v>
      </c>
      <c r="F411" s="95">
        <v>0</v>
      </c>
      <c r="G411" s="95">
        <v>1</v>
      </c>
      <c r="I411" s="35"/>
    </row>
    <row r="412" spans="2:9" ht="12.75">
      <c r="B412" s="78" t="s">
        <v>496</v>
      </c>
      <c r="C412" s="95">
        <v>0</v>
      </c>
      <c r="D412" s="95">
        <v>34</v>
      </c>
      <c r="E412" s="95">
        <v>27</v>
      </c>
      <c r="F412" s="95">
        <v>3</v>
      </c>
      <c r="G412" s="95">
        <v>3</v>
      </c>
      <c r="I412" s="35"/>
    </row>
    <row r="413" spans="2:9" ht="12.75">
      <c r="B413" s="78" t="s">
        <v>497</v>
      </c>
      <c r="C413" s="95">
        <v>0</v>
      </c>
      <c r="D413" s="95">
        <v>31</v>
      </c>
      <c r="E413" s="95">
        <v>19</v>
      </c>
      <c r="F413" s="95">
        <v>0</v>
      </c>
      <c r="G413" s="95">
        <v>0</v>
      </c>
      <c r="I413" s="35"/>
    </row>
    <row r="414" spans="2:9" ht="12.75">
      <c r="B414" s="78" t="s">
        <v>498</v>
      </c>
      <c r="C414" s="95">
        <v>0</v>
      </c>
      <c r="D414" s="95">
        <v>7</v>
      </c>
      <c r="E414" s="95">
        <v>1</v>
      </c>
      <c r="F414" s="95">
        <v>0</v>
      </c>
      <c r="G414" s="95">
        <v>0</v>
      </c>
      <c r="I414" s="35"/>
    </row>
    <row r="415" spans="2:9" ht="13.5" thickBot="1">
      <c r="B415" s="79" t="s">
        <v>499</v>
      </c>
      <c r="C415" s="96">
        <v>0</v>
      </c>
      <c r="D415" s="96">
        <v>35</v>
      </c>
      <c r="E415" s="96">
        <v>22</v>
      </c>
      <c r="F415" s="96">
        <v>2</v>
      </c>
      <c r="G415" s="96">
        <v>1</v>
      </c>
      <c r="I415" s="35"/>
    </row>
    <row r="416" spans="2:9" ht="12.75">
      <c r="B416" s="77" t="s">
        <v>500</v>
      </c>
      <c r="C416" s="94">
        <v>0</v>
      </c>
      <c r="D416" s="94">
        <v>14</v>
      </c>
      <c r="E416" s="94">
        <v>10</v>
      </c>
      <c r="F416" s="94">
        <v>1</v>
      </c>
      <c r="G416" s="94">
        <v>0</v>
      </c>
      <c r="I416" s="35"/>
    </row>
    <row r="417" spans="2:9" ht="12.75">
      <c r="B417" s="78" t="s">
        <v>501</v>
      </c>
      <c r="C417" s="95">
        <v>0</v>
      </c>
      <c r="D417" s="95">
        <v>4</v>
      </c>
      <c r="E417" s="95">
        <v>4</v>
      </c>
      <c r="F417" s="95">
        <v>0</v>
      </c>
      <c r="G417" s="95">
        <v>0</v>
      </c>
      <c r="I417" s="35"/>
    </row>
    <row r="418" spans="2:9" ht="12.75">
      <c r="B418" s="78" t="s">
        <v>502</v>
      </c>
      <c r="C418" s="95">
        <v>0</v>
      </c>
      <c r="D418" s="95">
        <v>31</v>
      </c>
      <c r="E418" s="95">
        <v>15</v>
      </c>
      <c r="F418" s="95">
        <v>4</v>
      </c>
      <c r="G418" s="95">
        <v>0</v>
      </c>
      <c r="I418" s="35"/>
    </row>
    <row r="419" spans="2:9" ht="12.75">
      <c r="B419" s="78" t="s">
        <v>503</v>
      </c>
      <c r="C419" s="95">
        <v>1</v>
      </c>
      <c r="D419" s="95">
        <v>109</v>
      </c>
      <c r="E419" s="95">
        <v>46</v>
      </c>
      <c r="F419" s="95">
        <v>7</v>
      </c>
      <c r="G419" s="95">
        <v>0</v>
      </c>
      <c r="I419" s="35"/>
    </row>
    <row r="420" spans="2:9" ht="13.5" thickBot="1">
      <c r="B420" s="79" t="s">
        <v>504</v>
      </c>
      <c r="C420" s="96">
        <v>0</v>
      </c>
      <c r="D420" s="96">
        <v>11</v>
      </c>
      <c r="E420" s="96">
        <v>13</v>
      </c>
      <c r="F420" s="96">
        <v>1</v>
      </c>
      <c r="G420" s="96">
        <v>1</v>
      </c>
      <c r="I420" s="35"/>
    </row>
    <row r="421" spans="2:9" ht="12.75">
      <c r="B421" s="77" t="s">
        <v>505</v>
      </c>
      <c r="C421" s="94">
        <v>0</v>
      </c>
      <c r="D421" s="94">
        <v>4</v>
      </c>
      <c r="E421" s="94">
        <v>5</v>
      </c>
      <c r="F421" s="94">
        <v>0</v>
      </c>
      <c r="G421" s="94">
        <v>0</v>
      </c>
      <c r="I421" s="35"/>
    </row>
    <row r="422" spans="2:9" ht="13.5" thickBot="1">
      <c r="B422" s="79" t="s">
        <v>506</v>
      </c>
      <c r="C422" s="96">
        <v>0</v>
      </c>
      <c r="D422" s="96">
        <v>64</v>
      </c>
      <c r="E422" s="96">
        <v>45</v>
      </c>
      <c r="F422" s="96">
        <v>9</v>
      </c>
      <c r="G422" s="96">
        <v>1</v>
      </c>
      <c r="I422" s="35"/>
    </row>
    <row r="423" spans="2:9" ht="12.75">
      <c r="B423" s="77" t="s">
        <v>507</v>
      </c>
      <c r="C423" s="94">
        <v>0</v>
      </c>
      <c r="D423" s="94">
        <v>24</v>
      </c>
      <c r="E423" s="94">
        <v>15</v>
      </c>
      <c r="F423" s="94">
        <v>2</v>
      </c>
      <c r="G423" s="94">
        <v>1</v>
      </c>
      <c r="I423" s="35"/>
    </row>
    <row r="424" spans="2:9" ht="12.75">
      <c r="B424" s="78" t="s">
        <v>508</v>
      </c>
      <c r="C424" s="95">
        <v>0</v>
      </c>
      <c r="D424" s="95">
        <v>11</v>
      </c>
      <c r="E424" s="95">
        <v>3</v>
      </c>
      <c r="F424" s="95">
        <v>1</v>
      </c>
      <c r="G424" s="95">
        <v>0</v>
      </c>
      <c r="I424" s="35"/>
    </row>
    <row r="425" spans="2:9" ht="12.75">
      <c r="B425" s="78" t="s">
        <v>509</v>
      </c>
      <c r="C425" s="95">
        <v>0</v>
      </c>
      <c r="D425" s="95">
        <v>11</v>
      </c>
      <c r="E425" s="95">
        <v>5</v>
      </c>
      <c r="F425" s="95">
        <v>1</v>
      </c>
      <c r="G425" s="95">
        <v>0</v>
      </c>
      <c r="I425" s="35"/>
    </row>
    <row r="426" spans="2:9" ht="12.75">
      <c r="B426" s="78" t="s">
        <v>510</v>
      </c>
      <c r="C426" s="95">
        <v>0</v>
      </c>
      <c r="D426" s="95">
        <v>12</v>
      </c>
      <c r="E426" s="95">
        <v>5</v>
      </c>
      <c r="F426" s="95">
        <v>0</v>
      </c>
      <c r="G426" s="95">
        <v>0</v>
      </c>
      <c r="I426" s="35"/>
    </row>
    <row r="427" spans="2:9" ht="12.75">
      <c r="B427" s="78" t="s">
        <v>511</v>
      </c>
      <c r="C427" s="95">
        <v>0</v>
      </c>
      <c r="D427" s="95">
        <v>80</v>
      </c>
      <c r="E427" s="95">
        <v>38</v>
      </c>
      <c r="F427" s="95">
        <v>4</v>
      </c>
      <c r="G427" s="95">
        <v>1</v>
      </c>
      <c r="I427" s="35"/>
    </row>
    <row r="428" spans="2:9" ht="13.5" thickBot="1">
      <c r="B428" s="79" t="s">
        <v>512</v>
      </c>
      <c r="C428" s="96">
        <v>0</v>
      </c>
      <c r="D428" s="96">
        <v>26</v>
      </c>
      <c r="E428" s="96">
        <v>11</v>
      </c>
      <c r="F428" s="96">
        <v>0</v>
      </c>
      <c r="G428" s="96">
        <v>1</v>
      </c>
      <c r="I428" s="35"/>
    </row>
    <row r="429" spans="2:9" ht="12.75">
      <c r="B429" s="77" t="s">
        <v>513</v>
      </c>
      <c r="C429" s="94">
        <v>1</v>
      </c>
      <c r="D429" s="94">
        <v>30</v>
      </c>
      <c r="E429" s="94">
        <v>21</v>
      </c>
      <c r="F429" s="94">
        <v>1</v>
      </c>
      <c r="G429" s="94">
        <v>0</v>
      </c>
      <c r="I429" s="35"/>
    </row>
    <row r="430" spans="2:9" ht="12.75">
      <c r="B430" s="78" t="s">
        <v>514</v>
      </c>
      <c r="C430" s="95">
        <v>0</v>
      </c>
      <c r="D430" s="95">
        <v>62</v>
      </c>
      <c r="E430" s="95">
        <v>37</v>
      </c>
      <c r="F430" s="95">
        <v>4</v>
      </c>
      <c r="G430" s="95">
        <v>1</v>
      </c>
      <c r="I430" s="35"/>
    </row>
    <row r="431" spans="2:9" ht="12.75">
      <c r="B431" s="78" t="s">
        <v>515</v>
      </c>
      <c r="C431" s="95">
        <v>0</v>
      </c>
      <c r="D431" s="95">
        <v>13</v>
      </c>
      <c r="E431" s="95">
        <v>11</v>
      </c>
      <c r="F431" s="95">
        <v>0</v>
      </c>
      <c r="G431" s="95">
        <v>2</v>
      </c>
      <c r="I431" s="35"/>
    </row>
    <row r="432" spans="2:9" ht="12.75">
      <c r="B432" s="78" t="s">
        <v>516</v>
      </c>
      <c r="C432" s="95">
        <v>0</v>
      </c>
      <c r="D432" s="95">
        <v>122</v>
      </c>
      <c r="E432" s="95">
        <v>71</v>
      </c>
      <c r="F432" s="95">
        <v>9</v>
      </c>
      <c r="G432" s="95">
        <v>2</v>
      </c>
      <c r="I432" s="35"/>
    </row>
    <row r="433" spans="2:9" ht="12.75">
      <c r="B433" s="78" t="s">
        <v>517</v>
      </c>
      <c r="C433" s="95">
        <v>0</v>
      </c>
      <c r="D433" s="95">
        <v>11</v>
      </c>
      <c r="E433" s="95">
        <v>6</v>
      </c>
      <c r="F433" s="95">
        <v>1</v>
      </c>
      <c r="G433" s="95">
        <v>0</v>
      </c>
      <c r="I433" s="35"/>
    </row>
    <row r="434" spans="2:9" ht="13.5" thickBot="1">
      <c r="B434" s="79" t="s">
        <v>518</v>
      </c>
      <c r="C434" s="96">
        <v>0</v>
      </c>
      <c r="D434" s="96">
        <v>36</v>
      </c>
      <c r="E434" s="96">
        <v>24</v>
      </c>
      <c r="F434" s="96">
        <v>2</v>
      </c>
      <c r="G434" s="96">
        <v>1</v>
      </c>
      <c r="I434" s="35"/>
    </row>
    <row r="435" spans="2:9" ht="12.75">
      <c r="B435" s="77" t="s">
        <v>519</v>
      </c>
      <c r="C435" s="94">
        <v>0</v>
      </c>
      <c r="D435" s="94">
        <v>9</v>
      </c>
      <c r="E435" s="94">
        <v>3</v>
      </c>
      <c r="F435" s="94">
        <v>0</v>
      </c>
      <c r="G435" s="94">
        <v>0</v>
      </c>
      <c r="I435" s="35"/>
    </row>
    <row r="436" spans="2:9" ht="12.75">
      <c r="B436" s="78" t="s">
        <v>520</v>
      </c>
      <c r="C436" s="95">
        <v>0</v>
      </c>
      <c r="D436" s="95">
        <v>13</v>
      </c>
      <c r="E436" s="95">
        <v>9</v>
      </c>
      <c r="F436" s="95">
        <v>1</v>
      </c>
      <c r="G436" s="95">
        <v>0</v>
      </c>
      <c r="I436" s="35"/>
    </row>
    <row r="437" spans="2:9" ht="13.5" thickBot="1">
      <c r="B437" s="79" t="s">
        <v>521</v>
      </c>
      <c r="C437" s="96">
        <v>0</v>
      </c>
      <c r="D437" s="96">
        <v>57</v>
      </c>
      <c r="E437" s="96">
        <v>21</v>
      </c>
      <c r="F437" s="96">
        <v>2</v>
      </c>
      <c r="G437" s="96">
        <v>2</v>
      </c>
      <c r="I437" s="35"/>
    </row>
    <row r="438" spans="2:7" ht="13.5" thickBot="1">
      <c r="B438" s="71"/>
      <c r="C438" s="72">
        <f>SUM(C7:C437)</f>
        <v>27</v>
      </c>
      <c r="D438" s="72">
        <f>SUM(D7:D437)</f>
        <v>13777</v>
      </c>
      <c r="E438" s="72">
        <f>SUM(E7:E437)</f>
        <v>9567</v>
      </c>
      <c r="F438" s="72">
        <f>SUM(F7:F437)</f>
        <v>887</v>
      </c>
      <c r="G438" s="72">
        <f>SUM(G7:G437)</f>
        <v>437</v>
      </c>
    </row>
    <row r="439" spans="3:7" ht="12.75">
      <c r="C439" s="50"/>
      <c r="D439" s="50"/>
      <c r="E439" s="50"/>
      <c r="F439" s="50"/>
      <c r="G439" s="50"/>
    </row>
  </sheetData>
  <mergeCells count="1">
    <mergeCell ref="B1:G1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2:P29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6.140625" style="0" customWidth="1"/>
    <col min="6" max="7" width="15.28125" style="0" customWidth="1"/>
    <col min="8" max="9" width="15.140625" style="0" customWidth="1"/>
    <col min="10" max="11" width="14.28125" style="0" customWidth="1"/>
    <col min="12" max="12" width="14.57421875" style="0" customWidth="1"/>
    <col min="13" max="13" width="13.421875" style="0" customWidth="1"/>
  </cols>
  <sheetData>
    <row r="2" spans="5:16" ht="31.5" customHeight="1"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ht="15.75">
      <c r="C3" s="12" t="s">
        <v>523</v>
      </c>
    </row>
    <row r="4" ht="12.75">
      <c r="C4" s="42" t="s">
        <v>582</v>
      </c>
    </row>
    <row r="5" ht="13.5" thickBot="1"/>
    <row r="6" spans="4:13" ht="55.5" customHeight="1" thickBot="1">
      <c r="D6" s="51" t="s">
        <v>85</v>
      </c>
      <c r="E6" s="51" t="s">
        <v>86</v>
      </c>
      <c r="F6" s="51" t="s">
        <v>64</v>
      </c>
      <c r="G6" s="51" t="s">
        <v>84</v>
      </c>
      <c r="H6" s="51" t="s">
        <v>61</v>
      </c>
      <c r="I6" s="51" t="s">
        <v>83</v>
      </c>
      <c r="J6" s="51" t="s">
        <v>62</v>
      </c>
      <c r="K6" s="51" t="s">
        <v>566</v>
      </c>
      <c r="L6" s="51" t="s">
        <v>63</v>
      </c>
      <c r="M6" s="51" t="s">
        <v>567</v>
      </c>
    </row>
    <row r="7" spans="3:13" ht="12.75">
      <c r="C7" s="13" t="s">
        <v>38</v>
      </c>
      <c r="D7" s="46">
        <v>44</v>
      </c>
      <c r="E7" s="24">
        <v>0.07317073170731707</v>
      </c>
      <c r="F7" s="14">
        <v>23182</v>
      </c>
      <c r="G7" s="24">
        <v>-0.04147198676865826</v>
      </c>
      <c r="H7" s="21">
        <v>14335</v>
      </c>
      <c r="I7" s="24">
        <v>-0.10249186075632356</v>
      </c>
      <c r="J7" s="14">
        <v>1989</v>
      </c>
      <c r="K7" s="24">
        <v>-0.28837209302325584</v>
      </c>
      <c r="L7" s="14">
        <v>1090</v>
      </c>
      <c r="M7" s="24">
        <v>-0.33979406420351305</v>
      </c>
    </row>
    <row r="8" spans="3:13" ht="12.75">
      <c r="C8" s="15" t="s">
        <v>39</v>
      </c>
      <c r="D8" s="47">
        <v>55</v>
      </c>
      <c r="E8" s="24">
        <v>0.8333333333333334</v>
      </c>
      <c r="F8" s="16">
        <v>21346</v>
      </c>
      <c r="G8" s="24">
        <v>-0.0561131992040681</v>
      </c>
      <c r="H8" s="22">
        <v>13060</v>
      </c>
      <c r="I8" s="24">
        <v>-0.09843987298080906</v>
      </c>
      <c r="J8" s="16">
        <v>1687</v>
      </c>
      <c r="K8" s="24">
        <v>-0.2884858709405314</v>
      </c>
      <c r="L8" s="16">
        <v>994</v>
      </c>
      <c r="M8" s="24">
        <v>-0.3292847503373819</v>
      </c>
    </row>
    <row r="9" spans="3:13" ht="12.75">
      <c r="C9" s="15" t="s">
        <v>40</v>
      </c>
      <c r="D9" s="47">
        <v>37</v>
      </c>
      <c r="E9" s="24">
        <v>0.48</v>
      </c>
      <c r="F9" s="16">
        <v>15348</v>
      </c>
      <c r="G9" s="24">
        <v>-0.05794254849005647</v>
      </c>
      <c r="H9" s="22">
        <v>9521</v>
      </c>
      <c r="I9" s="24">
        <v>-0.07849399922570655</v>
      </c>
      <c r="J9" s="16">
        <v>1238</v>
      </c>
      <c r="K9" s="24">
        <v>-0.20894568690095847</v>
      </c>
      <c r="L9" s="16">
        <v>669</v>
      </c>
      <c r="M9" s="24">
        <v>-0.30959752321981426</v>
      </c>
    </row>
    <row r="10" spans="3:13" ht="12.75">
      <c r="C10" s="15" t="s">
        <v>41</v>
      </c>
      <c r="D10" s="47">
        <v>53</v>
      </c>
      <c r="E10" s="24">
        <v>0.1276595744680851</v>
      </c>
      <c r="F10" s="16">
        <v>20757</v>
      </c>
      <c r="G10" s="24">
        <v>-0.07951219512195122</v>
      </c>
      <c r="H10" s="22">
        <v>13331</v>
      </c>
      <c r="I10" s="24">
        <v>-0.09931761367475171</v>
      </c>
      <c r="J10" s="16">
        <v>1627</v>
      </c>
      <c r="K10" s="24">
        <v>-0.21210653753026634</v>
      </c>
      <c r="L10" s="16">
        <v>917</v>
      </c>
      <c r="M10" s="24">
        <v>-0.26048387096774195</v>
      </c>
    </row>
    <row r="11" spans="3:13" ht="12.75">
      <c r="C11" s="15" t="s">
        <v>42</v>
      </c>
      <c r="D11" s="47">
        <v>34</v>
      </c>
      <c r="E11" s="24">
        <v>-0.22727272727272727</v>
      </c>
      <c r="F11" s="16">
        <v>18923</v>
      </c>
      <c r="G11" s="24">
        <v>-0.18372012768527304</v>
      </c>
      <c r="H11" s="22">
        <v>11808</v>
      </c>
      <c r="I11" s="24">
        <v>-0.17628182769445414</v>
      </c>
      <c r="J11" s="16">
        <v>1398</v>
      </c>
      <c r="K11" s="24">
        <v>-0.2971342383107089</v>
      </c>
      <c r="L11" s="16">
        <v>802</v>
      </c>
      <c r="M11" s="24">
        <v>-0.26422018348623855</v>
      </c>
    </row>
    <row r="12" spans="3:13" ht="12.75">
      <c r="C12" s="15" t="s">
        <v>43</v>
      </c>
      <c r="D12" s="47">
        <v>56</v>
      </c>
      <c r="E12" s="24">
        <v>0.01818181818181818</v>
      </c>
      <c r="F12" s="16">
        <v>21079</v>
      </c>
      <c r="G12" s="24">
        <v>-0.012508198257284737</v>
      </c>
      <c r="H12" s="22">
        <v>13254</v>
      </c>
      <c r="I12" s="24">
        <v>0.014854517611026033</v>
      </c>
      <c r="J12" s="16">
        <v>1703</v>
      </c>
      <c r="K12" s="24">
        <v>0.00948429164196799</v>
      </c>
      <c r="L12" s="16">
        <v>849</v>
      </c>
      <c r="M12" s="24">
        <v>-0.14587525150905434</v>
      </c>
    </row>
    <row r="13" spans="3:13" ht="12.75">
      <c r="C13" s="15" t="s">
        <v>44</v>
      </c>
      <c r="D13" s="47">
        <v>42</v>
      </c>
      <c r="E13" s="24">
        <v>0.13513513513513514</v>
      </c>
      <c r="F13" s="16">
        <v>14945</v>
      </c>
      <c r="G13" s="24">
        <v>-0.026257492832942403</v>
      </c>
      <c r="H13" s="22">
        <v>9615</v>
      </c>
      <c r="I13" s="24">
        <v>0.009872912509190212</v>
      </c>
      <c r="J13" s="16">
        <v>1229</v>
      </c>
      <c r="K13" s="24">
        <v>-0.007269789983844911</v>
      </c>
      <c r="L13" s="16">
        <v>599</v>
      </c>
      <c r="M13" s="24">
        <v>-0.10463378176382661</v>
      </c>
    </row>
    <row r="14" spans="3:13" ht="12.75">
      <c r="C14" s="15" t="s">
        <v>45</v>
      </c>
      <c r="D14" s="47">
        <v>59</v>
      </c>
      <c r="E14" s="24">
        <v>0.11320754716981132</v>
      </c>
      <c r="F14" s="16">
        <v>18879</v>
      </c>
      <c r="G14" s="24">
        <v>-0.09047550224020812</v>
      </c>
      <c r="H14" s="22">
        <v>13300</v>
      </c>
      <c r="I14" s="24">
        <v>-0.0023254069462155876</v>
      </c>
      <c r="J14" s="16">
        <v>1580</v>
      </c>
      <c r="K14" s="24">
        <v>-0.028887523048555623</v>
      </c>
      <c r="L14" s="16">
        <v>910</v>
      </c>
      <c r="M14" s="24">
        <v>-0.007633587786259542</v>
      </c>
    </row>
    <row r="15" spans="3:13" ht="12.75">
      <c r="C15" s="15" t="s">
        <v>46</v>
      </c>
      <c r="D15" s="47">
        <v>41</v>
      </c>
      <c r="E15" s="24">
        <v>0.20588235294117646</v>
      </c>
      <c r="F15" s="16">
        <v>17357</v>
      </c>
      <c r="G15" s="24">
        <v>-0.08275643396924377</v>
      </c>
      <c r="H15" s="22">
        <v>11992</v>
      </c>
      <c r="I15" s="24">
        <v>0.015582655826558265</v>
      </c>
      <c r="J15" s="16">
        <v>1428</v>
      </c>
      <c r="K15" s="24">
        <v>0.02145922746781116</v>
      </c>
      <c r="L15" s="16">
        <v>764</v>
      </c>
      <c r="M15" s="24">
        <v>-0.04738154613466334</v>
      </c>
    </row>
    <row r="16" spans="3:13" ht="12.75">
      <c r="C16" s="15" t="s">
        <v>47</v>
      </c>
      <c r="D16" s="47">
        <v>52</v>
      </c>
      <c r="E16" s="24">
        <v>-0.07142857142857142</v>
      </c>
      <c r="F16" s="16">
        <v>18240</v>
      </c>
      <c r="G16" s="24">
        <v>-0.1346838085298164</v>
      </c>
      <c r="H16" s="22">
        <v>12180</v>
      </c>
      <c r="I16" s="24">
        <v>-0.08103214124038026</v>
      </c>
      <c r="J16" s="16">
        <v>1473</v>
      </c>
      <c r="K16" s="24">
        <v>-0.13505578391074574</v>
      </c>
      <c r="L16" s="16">
        <v>783</v>
      </c>
      <c r="M16" s="24">
        <v>-0.07773851590106007</v>
      </c>
    </row>
    <row r="17" spans="3:13" ht="12.75">
      <c r="C17" s="17" t="s">
        <v>48</v>
      </c>
      <c r="D17" s="48">
        <v>29</v>
      </c>
      <c r="E17" s="24">
        <v>-0.30952380952380953</v>
      </c>
      <c r="F17" s="16">
        <v>14206</v>
      </c>
      <c r="G17" s="24">
        <v>-0.04944797591167614</v>
      </c>
      <c r="H17" s="22">
        <v>9652</v>
      </c>
      <c r="I17" s="24">
        <v>0.0038481539261570464</v>
      </c>
      <c r="J17" s="16">
        <v>1133</v>
      </c>
      <c r="K17" s="24">
        <v>-0.07811228641171684</v>
      </c>
      <c r="L17" s="16">
        <v>564</v>
      </c>
      <c r="M17" s="24">
        <v>-0.05843071786310518</v>
      </c>
    </row>
    <row r="18" spans="3:13" ht="12.75">
      <c r="C18" s="17" t="s">
        <v>49</v>
      </c>
      <c r="D18" s="48">
        <v>42</v>
      </c>
      <c r="E18" s="24">
        <v>-0.288135593220339</v>
      </c>
      <c r="F18" s="16">
        <v>18581</v>
      </c>
      <c r="G18" s="24">
        <v>-0.015784734360930135</v>
      </c>
      <c r="H18" s="22">
        <v>13743</v>
      </c>
      <c r="I18" s="24">
        <v>0.03330827067669173</v>
      </c>
      <c r="J18" s="16">
        <v>1487</v>
      </c>
      <c r="K18" s="24">
        <v>-0.05886075949367089</v>
      </c>
      <c r="L18" s="16">
        <v>836</v>
      </c>
      <c r="M18" s="24">
        <v>-0.08131868131868132</v>
      </c>
    </row>
    <row r="19" spans="2:13" ht="12.75">
      <c r="B19" s="18"/>
      <c r="C19" s="19" t="s">
        <v>65</v>
      </c>
      <c r="D19" s="49">
        <v>38</v>
      </c>
      <c r="E19" s="24">
        <v>-0.07317073170731707</v>
      </c>
      <c r="F19" s="20">
        <v>18262</v>
      </c>
      <c r="G19" s="24">
        <v>0.052140346834130324</v>
      </c>
      <c r="H19" s="23">
        <v>12558</v>
      </c>
      <c r="I19" s="24">
        <v>0.0471981320880587</v>
      </c>
      <c r="J19" s="20">
        <v>1439</v>
      </c>
      <c r="K19" s="24">
        <v>0.007703081232492998</v>
      </c>
      <c r="L19" s="20">
        <v>806</v>
      </c>
      <c r="M19" s="24">
        <v>0.0549738219895288</v>
      </c>
    </row>
    <row r="20" spans="2:13" ht="12.75">
      <c r="B20" s="18"/>
      <c r="C20" s="19" t="s">
        <v>535</v>
      </c>
      <c r="D20" s="49">
        <v>53</v>
      </c>
      <c r="E20" s="24">
        <f aca="true" t="shared" si="0" ref="E20:E29">+(D20-D16)/D16</f>
        <v>0.019230769230769232</v>
      </c>
      <c r="F20" s="20">
        <v>19191</v>
      </c>
      <c r="G20" s="24">
        <f aca="true" t="shared" si="1" ref="G20:G29">+(F20-F16)/F16</f>
        <v>0.052138157894736845</v>
      </c>
      <c r="H20" s="23">
        <v>12883</v>
      </c>
      <c r="I20" s="24">
        <f aca="true" t="shared" si="2" ref="I20:I29">+(H20-H16)/H16</f>
        <v>0.057717569786535305</v>
      </c>
      <c r="J20" s="20">
        <v>1393</v>
      </c>
      <c r="K20" s="24">
        <f aca="true" t="shared" si="3" ref="K20:K29">+(J20-J16)/J16</f>
        <v>-0.05431093007467753</v>
      </c>
      <c r="L20" s="20">
        <v>742</v>
      </c>
      <c r="M20" s="24">
        <f aca="true" t="shared" si="4" ref="M20:M29">+(L20-L16)/L16</f>
        <v>-0.05236270753512133</v>
      </c>
    </row>
    <row r="21" spans="2:13" ht="12.75">
      <c r="B21" s="18"/>
      <c r="C21" s="19" t="s">
        <v>559</v>
      </c>
      <c r="D21" s="49">
        <v>23</v>
      </c>
      <c r="E21" s="24">
        <f t="shared" si="0"/>
        <v>-0.20689655172413793</v>
      </c>
      <c r="F21" s="20">
        <v>14308</v>
      </c>
      <c r="G21" s="24">
        <f t="shared" si="1"/>
        <v>0.007180064761368436</v>
      </c>
      <c r="H21" s="23">
        <v>9632</v>
      </c>
      <c r="I21" s="24">
        <f t="shared" si="2"/>
        <v>-0.0020721094073767096</v>
      </c>
      <c r="J21" s="20">
        <v>1006</v>
      </c>
      <c r="K21" s="24">
        <f t="shared" si="3"/>
        <v>-0.11209179170344219</v>
      </c>
      <c r="L21" s="20">
        <v>427</v>
      </c>
      <c r="M21" s="24">
        <f t="shared" si="4"/>
        <v>-0.2429078014184397</v>
      </c>
    </row>
    <row r="22" spans="3:13" ht="12.75">
      <c r="C22" s="19" t="s">
        <v>562</v>
      </c>
      <c r="D22" s="49">
        <v>46</v>
      </c>
      <c r="E22" s="24">
        <f t="shared" si="0"/>
        <v>0.09523809523809523</v>
      </c>
      <c r="F22" s="20">
        <v>19132</v>
      </c>
      <c r="G22" s="24">
        <f t="shared" si="1"/>
        <v>0.02965394758086217</v>
      </c>
      <c r="H22" s="23">
        <v>13547</v>
      </c>
      <c r="I22" s="24">
        <f t="shared" si="2"/>
        <v>-0.014261806010332534</v>
      </c>
      <c r="J22" s="20">
        <v>1394</v>
      </c>
      <c r="K22" s="24">
        <f t="shared" si="3"/>
        <v>-0.06254203093476798</v>
      </c>
      <c r="L22" s="20">
        <v>753</v>
      </c>
      <c r="M22" s="24">
        <f t="shared" si="4"/>
        <v>-0.09928229665071771</v>
      </c>
    </row>
    <row r="23" spans="3:13" ht="12.75">
      <c r="C23" s="19" t="s">
        <v>568</v>
      </c>
      <c r="D23" s="49">
        <v>47</v>
      </c>
      <c r="E23" s="24">
        <f t="shared" si="0"/>
        <v>0.23684210526315788</v>
      </c>
      <c r="F23" s="20">
        <v>18284</v>
      </c>
      <c r="G23" s="24">
        <f t="shared" si="1"/>
        <v>0.0012046873288796408</v>
      </c>
      <c r="H23" s="23">
        <v>13017</v>
      </c>
      <c r="I23" s="24">
        <f t="shared" si="2"/>
        <v>0.036550406115623504</v>
      </c>
      <c r="J23" s="20">
        <v>1338</v>
      </c>
      <c r="K23" s="24">
        <f t="shared" si="3"/>
        <v>-0.07018763029881862</v>
      </c>
      <c r="L23" s="20">
        <v>658</v>
      </c>
      <c r="M23" s="24">
        <f t="shared" si="4"/>
        <v>-0.18362282878411912</v>
      </c>
    </row>
    <row r="24" spans="3:13" ht="12.75">
      <c r="C24" s="19" t="s">
        <v>571</v>
      </c>
      <c r="D24" s="49">
        <v>60</v>
      </c>
      <c r="E24" s="24">
        <f t="shared" si="0"/>
        <v>0.1320754716981132</v>
      </c>
      <c r="F24" s="20">
        <v>18064</v>
      </c>
      <c r="G24" s="24">
        <f t="shared" si="1"/>
        <v>-0.05872544421864415</v>
      </c>
      <c r="H24" s="23">
        <v>12275</v>
      </c>
      <c r="I24" s="24">
        <f t="shared" si="2"/>
        <v>-0.047193976558255066</v>
      </c>
      <c r="J24" s="20">
        <v>1277</v>
      </c>
      <c r="K24" s="24">
        <f t="shared" si="3"/>
        <v>-0.0832735104091888</v>
      </c>
      <c r="L24" s="20">
        <v>645</v>
      </c>
      <c r="M24" s="24">
        <f t="shared" si="4"/>
        <v>-0.1307277628032345</v>
      </c>
    </row>
    <row r="25" spans="3:13" ht="12.75">
      <c r="C25" s="19" t="s">
        <v>573</v>
      </c>
      <c r="D25" s="49">
        <v>29</v>
      </c>
      <c r="E25" s="24">
        <f t="shared" si="0"/>
        <v>0.2608695652173913</v>
      </c>
      <c r="F25" s="20">
        <v>14216</v>
      </c>
      <c r="G25" s="24">
        <f t="shared" si="1"/>
        <v>-0.006429969247973162</v>
      </c>
      <c r="H25" s="23">
        <v>9493</v>
      </c>
      <c r="I25" s="24">
        <f t="shared" si="2"/>
        <v>-0.014431063122923589</v>
      </c>
      <c r="J25" s="20">
        <v>1021</v>
      </c>
      <c r="K25" s="24">
        <f t="shared" si="3"/>
        <v>0.014910536779324055</v>
      </c>
      <c r="L25" s="20">
        <v>456</v>
      </c>
      <c r="M25" s="24">
        <f t="shared" si="4"/>
        <v>0.06791569086651054</v>
      </c>
    </row>
    <row r="26" spans="3:13" ht="12.75">
      <c r="C26" s="19" t="s">
        <v>581</v>
      </c>
      <c r="D26" s="49">
        <v>40</v>
      </c>
      <c r="E26" s="24">
        <f t="shared" si="0"/>
        <v>-0.13043478260869565</v>
      </c>
      <c r="F26" s="20">
        <v>18287</v>
      </c>
      <c r="G26" s="24">
        <f t="shared" si="1"/>
        <v>-0.04416684089483588</v>
      </c>
      <c r="H26" s="23">
        <v>13543</v>
      </c>
      <c r="I26" s="24">
        <f t="shared" si="2"/>
        <v>-0.00029526832509042594</v>
      </c>
      <c r="J26" s="20">
        <v>1236</v>
      </c>
      <c r="K26" s="24">
        <f t="shared" si="3"/>
        <v>-0.1133428981348637</v>
      </c>
      <c r="L26" s="20">
        <v>716</v>
      </c>
      <c r="M26" s="24">
        <f t="shared" si="4"/>
        <v>-0.049136786188579015</v>
      </c>
    </row>
    <row r="27" spans="3:13" ht="12.75">
      <c r="C27" s="19" t="s">
        <v>597</v>
      </c>
      <c r="D27" s="49">
        <v>45</v>
      </c>
      <c r="E27" s="24">
        <f t="shared" si="0"/>
        <v>-0.0425531914893617</v>
      </c>
      <c r="F27" s="20">
        <v>18371</v>
      </c>
      <c r="G27" s="24">
        <f t="shared" si="1"/>
        <v>0.0047582585867425075</v>
      </c>
      <c r="H27" s="23">
        <v>12867</v>
      </c>
      <c r="I27" s="24">
        <f t="shared" si="2"/>
        <v>-0.011523392486748099</v>
      </c>
      <c r="J27" s="20">
        <v>1286</v>
      </c>
      <c r="K27" s="24">
        <f t="shared" si="3"/>
        <v>-0.03886397608370702</v>
      </c>
      <c r="L27" s="20">
        <v>659</v>
      </c>
      <c r="M27" s="24">
        <f t="shared" si="4"/>
        <v>0.001519756838905775</v>
      </c>
    </row>
    <row r="28" spans="3:13" ht="12.75">
      <c r="C28" s="19" t="s">
        <v>599</v>
      </c>
      <c r="D28" s="49">
        <v>35</v>
      </c>
      <c r="E28" s="24">
        <f t="shared" si="0"/>
        <v>-0.4166666666666667</v>
      </c>
      <c r="F28" s="20">
        <v>18032</v>
      </c>
      <c r="G28" s="24">
        <f t="shared" si="1"/>
        <v>-0.001771479185119575</v>
      </c>
      <c r="H28" s="23">
        <v>12543</v>
      </c>
      <c r="I28" s="24">
        <f t="shared" si="2"/>
        <v>0.021832993890020365</v>
      </c>
      <c r="J28" s="20">
        <v>1235</v>
      </c>
      <c r="K28" s="24">
        <f t="shared" si="3"/>
        <v>-0.03288958496476116</v>
      </c>
      <c r="L28" s="20">
        <v>609</v>
      </c>
      <c r="M28" s="24">
        <f t="shared" si="4"/>
        <v>-0.05581395348837209</v>
      </c>
    </row>
    <row r="29" spans="3:13" ht="12.75">
      <c r="C29" s="19" t="s">
        <v>602</v>
      </c>
      <c r="D29" s="49">
        <v>27</v>
      </c>
      <c r="E29" s="24">
        <f t="shared" si="0"/>
        <v>-0.06896551724137931</v>
      </c>
      <c r="F29" s="20">
        <v>13777</v>
      </c>
      <c r="G29" s="24">
        <f t="shared" si="1"/>
        <v>-0.030880697805289813</v>
      </c>
      <c r="H29" s="23">
        <v>9567</v>
      </c>
      <c r="I29" s="24">
        <f t="shared" si="2"/>
        <v>0.007795217528705362</v>
      </c>
      <c r="J29" s="20">
        <v>887</v>
      </c>
      <c r="K29" s="24">
        <f t="shared" si="3"/>
        <v>-0.13124387855044076</v>
      </c>
      <c r="L29" s="20">
        <v>437</v>
      </c>
      <c r="M29" s="24">
        <f t="shared" si="4"/>
        <v>-0.041666666666666664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AE43"/>
  <sheetViews>
    <sheetView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0.42578125" style="0" hidden="1" customWidth="1"/>
    <col min="3" max="3" width="25.00390625" style="0" customWidth="1"/>
    <col min="4" max="4" width="8.140625" style="0" hidden="1" customWidth="1"/>
    <col min="5" max="5" width="8.421875" style="0" hidden="1" customWidth="1"/>
    <col min="6" max="6" width="0.42578125" style="0" hidden="1" customWidth="1"/>
    <col min="7" max="7" width="8.28125" style="0" hidden="1" customWidth="1"/>
    <col min="8" max="31" width="10.421875" style="0" customWidth="1"/>
    <col min="32" max="16384" width="9.140625" style="0" customWidth="1"/>
  </cols>
  <sheetData>
    <row r="1" s="1" customFormat="1" ht="9" customHeight="1"/>
    <row r="2" spans="2:4" s="1" customFormat="1" ht="34.5" customHeight="1">
      <c r="B2" s="87" t="s">
        <v>575</v>
      </c>
      <c r="C2" s="88"/>
      <c r="D2" s="11"/>
    </row>
    <row r="3" s="1" customFormat="1" ht="6.75" customHeight="1" thickBot="1"/>
    <row r="4" spans="3:31" s="1" customFormat="1" ht="27.75" customHeight="1" thickBot="1">
      <c r="C4" s="2"/>
      <c r="D4" s="51" t="s">
        <v>38</v>
      </c>
      <c r="E4" s="51" t="s">
        <v>39</v>
      </c>
      <c r="F4" s="51" t="s">
        <v>40</v>
      </c>
      <c r="G4" s="51" t="s">
        <v>41</v>
      </c>
      <c r="H4" s="51" t="s">
        <v>42</v>
      </c>
      <c r="I4" s="51" t="s">
        <v>43</v>
      </c>
      <c r="J4" s="51" t="s">
        <v>44</v>
      </c>
      <c r="K4" s="51" t="s">
        <v>45</v>
      </c>
      <c r="L4" s="51" t="s">
        <v>46</v>
      </c>
      <c r="M4" s="51" t="s">
        <v>47</v>
      </c>
      <c r="N4" s="51" t="s">
        <v>48</v>
      </c>
      <c r="O4" s="51" t="s">
        <v>49</v>
      </c>
      <c r="P4" s="51" t="s">
        <v>65</v>
      </c>
      <c r="Q4" s="51" t="s">
        <v>535</v>
      </c>
      <c r="R4" s="51" t="s">
        <v>559</v>
      </c>
      <c r="S4" s="51" t="s">
        <v>562</v>
      </c>
      <c r="T4" s="51" t="s">
        <v>568</v>
      </c>
      <c r="U4" s="51" t="s">
        <v>571</v>
      </c>
      <c r="V4" s="51" t="s">
        <v>573</v>
      </c>
      <c r="W4" s="51" t="s">
        <v>581</v>
      </c>
      <c r="X4" s="51" t="s">
        <v>597</v>
      </c>
      <c r="Y4" s="51" t="s">
        <v>599</v>
      </c>
      <c r="Z4" s="51" t="s">
        <v>602</v>
      </c>
      <c r="AA4" s="51" t="s">
        <v>77</v>
      </c>
      <c r="AB4" s="51" t="s">
        <v>78</v>
      </c>
      <c r="AC4" s="51" t="s">
        <v>79</v>
      </c>
      <c r="AD4" s="51" t="s">
        <v>563</v>
      </c>
      <c r="AE4" s="51" t="s">
        <v>583</v>
      </c>
    </row>
    <row r="5" spans="3:31" s="1" customFormat="1" ht="12.75">
      <c r="C5" s="5" t="s">
        <v>50</v>
      </c>
      <c r="D5" s="9">
        <v>276</v>
      </c>
      <c r="E5" s="9">
        <v>242</v>
      </c>
      <c r="F5" s="9">
        <v>130</v>
      </c>
      <c r="G5" s="9">
        <v>237</v>
      </c>
      <c r="H5" s="9">
        <v>207</v>
      </c>
      <c r="I5" s="9">
        <v>223</v>
      </c>
      <c r="J5" s="9">
        <v>151</v>
      </c>
      <c r="K5" s="9">
        <v>212</v>
      </c>
      <c r="L5" s="9">
        <v>207</v>
      </c>
      <c r="M5" s="9">
        <v>194</v>
      </c>
      <c r="N5" s="9">
        <v>165</v>
      </c>
      <c r="O5" s="9">
        <v>261</v>
      </c>
      <c r="P5" s="9">
        <v>217</v>
      </c>
      <c r="Q5" s="9">
        <v>200</v>
      </c>
      <c r="R5" s="9">
        <v>117</v>
      </c>
      <c r="S5" s="9">
        <v>212</v>
      </c>
      <c r="T5" s="9">
        <v>189</v>
      </c>
      <c r="U5" s="9">
        <v>166</v>
      </c>
      <c r="V5" s="9">
        <v>120</v>
      </c>
      <c r="W5" s="9">
        <v>190</v>
      </c>
      <c r="X5" s="9">
        <v>167</v>
      </c>
      <c r="Y5" s="9">
        <v>163</v>
      </c>
      <c r="Z5" s="9">
        <v>103</v>
      </c>
      <c r="AA5" s="9">
        <f aca="true" t="shared" si="0" ref="AA5:AA21">+D5+E5+F5+G5</f>
        <v>885</v>
      </c>
      <c r="AB5" s="9">
        <f aca="true" t="shared" si="1" ref="AB5:AB21">+H5+I5+J5+K5</f>
        <v>793</v>
      </c>
      <c r="AC5" s="9">
        <f aca="true" t="shared" si="2" ref="AC5:AC21">+L5+M5+N5+O5</f>
        <v>827</v>
      </c>
      <c r="AD5" s="9">
        <f>+P5+Q5+R5+S5</f>
        <v>746</v>
      </c>
      <c r="AE5" s="9">
        <f>+T5+U5+V5+W5</f>
        <v>665</v>
      </c>
    </row>
    <row r="6" spans="3:31" s="1" customFormat="1" ht="12.75">
      <c r="C6" s="6" t="s">
        <v>51</v>
      </c>
      <c r="D6" s="9">
        <v>19</v>
      </c>
      <c r="E6" s="9">
        <v>12</v>
      </c>
      <c r="F6" s="9">
        <v>15</v>
      </c>
      <c r="G6" s="9">
        <v>8</v>
      </c>
      <c r="H6" s="9">
        <v>14</v>
      </c>
      <c r="I6" s="9">
        <v>16</v>
      </c>
      <c r="J6" s="9">
        <v>12</v>
      </c>
      <c r="K6" s="9">
        <v>16</v>
      </c>
      <c r="L6" s="9">
        <v>12</v>
      </c>
      <c r="M6" s="9">
        <v>9</v>
      </c>
      <c r="N6" s="9">
        <v>11</v>
      </c>
      <c r="O6" s="9">
        <v>15</v>
      </c>
      <c r="P6" s="9">
        <v>16</v>
      </c>
      <c r="Q6" s="9">
        <v>11</v>
      </c>
      <c r="R6" s="9">
        <v>6</v>
      </c>
      <c r="S6" s="9">
        <v>10</v>
      </c>
      <c r="T6" s="9">
        <v>14</v>
      </c>
      <c r="U6" s="9">
        <v>11</v>
      </c>
      <c r="V6" s="9">
        <v>12</v>
      </c>
      <c r="W6" s="9">
        <v>16</v>
      </c>
      <c r="X6" s="9">
        <v>8</v>
      </c>
      <c r="Y6" s="9">
        <v>12</v>
      </c>
      <c r="Z6" s="9">
        <v>8</v>
      </c>
      <c r="AA6" s="9">
        <f t="shared" si="0"/>
        <v>54</v>
      </c>
      <c r="AB6" s="9">
        <f t="shared" si="1"/>
        <v>58</v>
      </c>
      <c r="AC6" s="9">
        <f t="shared" si="2"/>
        <v>47</v>
      </c>
      <c r="AD6" s="9">
        <f aca="true" t="shared" si="3" ref="AD6:AD21">+P6+Q6+R6+S6</f>
        <v>43</v>
      </c>
      <c r="AE6" s="9">
        <f aca="true" t="shared" si="4" ref="AE6:AE22">+T6+U6+V6+W6</f>
        <v>53</v>
      </c>
    </row>
    <row r="7" spans="3:31" s="1" customFormat="1" ht="12.75">
      <c r="C7" s="6" t="s">
        <v>52</v>
      </c>
      <c r="D7" s="9">
        <v>31</v>
      </c>
      <c r="E7" s="9">
        <v>21</v>
      </c>
      <c r="F7" s="9">
        <v>14</v>
      </c>
      <c r="G7" s="9">
        <v>34</v>
      </c>
      <c r="H7" s="9">
        <v>17</v>
      </c>
      <c r="I7" s="9">
        <v>31</v>
      </c>
      <c r="J7" s="9">
        <v>17</v>
      </c>
      <c r="K7" s="9">
        <v>18</v>
      </c>
      <c r="L7" s="9">
        <v>16</v>
      </c>
      <c r="M7" s="9">
        <v>20</v>
      </c>
      <c r="N7" s="9">
        <v>11</v>
      </c>
      <c r="O7" s="9">
        <v>16</v>
      </c>
      <c r="P7" s="9">
        <v>29</v>
      </c>
      <c r="Q7" s="9">
        <v>18</v>
      </c>
      <c r="R7" s="9">
        <v>8</v>
      </c>
      <c r="S7" s="9">
        <v>15</v>
      </c>
      <c r="T7" s="9">
        <v>12</v>
      </c>
      <c r="U7" s="9">
        <v>16</v>
      </c>
      <c r="V7" s="9">
        <v>13</v>
      </c>
      <c r="W7" s="9">
        <v>13</v>
      </c>
      <c r="X7" s="9">
        <v>21</v>
      </c>
      <c r="Y7" s="9">
        <v>14</v>
      </c>
      <c r="Z7" s="9">
        <v>9</v>
      </c>
      <c r="AA7" s="9">
        <f t="shared" si="0"/>
        <v>100</v>
      </c>
      <c r="AB7" s="9">
        <f t="shared" si="1"/>
        <v>83</v>
      </c>
      <c r="AC7" s="9">
        <f t="shared" si="2"/>
        <v>63</v>
      </c>
      <c r="AD7" s="9">
        <f t="shared" si="3"/>
        <v>70</v>
      </c>
      <c r="AE7" s="9">
        <f t="shared" si="4"/>
        <v>54</v>
      </c>
    </row>
    <row r="8" spans="3:31" s="1" customFormat="1" ht="12.75">
      <c r="C8" s="6" t="s">
        <v>557</v>
      </c>
      <c r="D8" s="9">
        <v>18</v>
      </c>
      <c r="E8" s="9">
        <v>15</v>
      </c>
      <c r="F8" s="9">
        <v>13</v>
      </c>
      <c r="G8" s="9">
        <v>16</v>
      </c>
      <c r="H8" s="9">
        <v>6</v>
      </c>
      <c r="I8" s="9">
        <v>23</v>
      </c>
      <c r="J8" s="9">
        <v>12</v>
      </c>
      <c r="K8" s="9">
        <v>16</v>
      </c>
      <c r="L8" s="9">
        <v>12</v>
      </c>
      <c r="M8" s="9">
        <v>19</v>
      </c>
      <c r="N8" s="9">
        <v>7</v>
      </c>
      <c r="O8" s="9">
        <v>11</v>
      </c>
      <c r="P8" s="9">
        <v>19</v>
      </c>
      <c r="Q8" s="9">
        <v>19</v>
      </c>
      <c r="R8" s="9">
        <v>9</v>
      </c>
      <c r="S8" s="9">
        <v>21</v>
      </c>
      <c r="T8" s="9">
        <v>8</v>
      </c>
      <c r="U8" s="9">
        <v>9</v>
      </c>
      <c r="V8" s="9">
        <v>4</v>
      </c>
      <c r="W8" s="9">
        <v>11</v>
      </c>
      <c r="X8" s="9">
        <v>9</v>
      </c>
      <c r="Y8" s="9">
        <v>9</v>
      </c>
      <c r="Z8" s="9">
        <v>10</v>
      </c>
      <c r="AA8" s="9">
        <f t="shared" si="0"/>
        <v>62</v>
      </c>
      <c r="AB8" s="9">
        <f t="shared" si="1"/>
        <v>57</v>
      </c>
      <c r="AC8" s="9">
        <f t="shared" si="2"/>
        <v>49</v>
      </c>
      <c r="AD8" s="9">
        <f t="shared" si="3"/>
        <v>68</v>
      </c>
      <c r="AE8" s="9">
        <f t="shared" si="4"/>
        <v>32</v>
      </c>
    </row>
    <row r="9" spans="3:31" s="1" customFormat="1" ht="12.75">
      <c r="C9" s="6" t="s">
        <v>53</v>
      </c>
      <c r="D9" s="9">
        <v>54</v>
      </c>
      <c r="E9" s="9">
        <v>37</v>
      </c>
      <c r="F9" s="9">
        <v>29</v>
      </c>
      <c r="G9" s="9">
        <v>32</v>
      </c>
      <c r="H9" s="9">
        <v>31</v>
      </c>
      <c r="I9" s="9">
        <v>32</v>
      </c>
      <c r="J9" s="9">
        <v>20</v>
      </c>
      <c r="K9" s="9">
        <v>43</v>
      </c>
      <c r="L9" s="9">
        <v>24</v>
      </c>
      <c r="M9" s="9">
        <v>34</v>
      </c>
      <c r="N9" s="9">
        <v>29</v>
      </c>
      <c r="O9" s="9">
        <v>39</v>
      </c>
      <c r="P9" s="9">
        <v>33</v>
      </c>
      <c r="Q9" s="9">
        <v>42</v>
      </c>
      <c r="R9" s="9">
        <v>13</v>
      </c>
      <c r="S9" s="9">
        <v>36</v>
      </c>
      <c r="T9" s="9">
        <v>30</v>
      </c>
      <c r="U9" s="9">
        <v>42</v>
      </c>
      <c r="V9" s="9">
        <v>20</v>
      </c>
      <c r="W9" s="9">
        <v>31</v>
      </c>
      <c r="X9" s="9">
        <v>35</v>
      </c>
      <c r="Y9" s="9">
        <v>32</v>
      </c>
      <c r="Z9" s="9">
        <v>25</v>
      </c>
      <c r="AA9" s="9">
        <f t="shared" si="0"/>
        <v>152</v>
      </c>
      <c r="AB9" s="9">
        <f t="shared" si="1"/>
        <v>126</v>
      </c>
      <c r="AC9" s="9">
        <f t="shared" si="2"/>
        <v>126</v>
      </c>
      <c r="AD9" s="9">
        <f t="shared" si="3"/>
        <v>124</v>
      </c>
      <c r="AE9" s="9">
        <f t="shared" si="4"/>
        <v>123</v>
      </c>
    </row>
    <row r="10" spans="3:31" s="1" customFormat="1" ht="12.75">
      <c r="C10" s="6" t="s">
        <v>54</v>
      </c>
      <c r="D10" s="9">
        <v>16</v>
      </c>
      <c r="E10" s="9">
        <v>6</v>
      </c>
      <c r="F10" s="9">
        <v>4</v>
      </c>
      <c r="G10" s="9">
        <v>5</v>
      </c>
      <c r="H10" s="9">
        <v>6</v>
      </c>
      <c r="I10" s="9">
        <v>6</v>
      </c>
      <c r="J10" s="9">
        <v>4</v>
      </c>
      <c r="K10" s="9">
        <v>4</v>
      </c>
      <c r="L10" s="9">
        <v>8</v>
      </c>
      <c r="M10" s="9">
        <v>7</v>
      </c>
      <c r="N10" s="9">
        <v>4</v>
      </c>
      <c r="O10" s="9">
        <v>10</v>
      </c>
      <c r="P10" s="9">
        <v>9</v>
      </c>
      <c r="Q10" s="9">
        <v>4</v>
      </c>
      <c r="R10" s="9">
        <v>6</v>
      </c>
      <c r="S10" s="9">
        <v>6</v>
      </c>
      <c r="T10" s="9">
        <v>5</v>
      </c>
      <c r="U10" s="9">
        <v>8</v>
      </c>
      <c r="V10" s="9">
        <v>7</v>
      </c>
      <c r="W10" s="9">
        <v>13</v>
      </c>
      <c r="X10" s="9">
        <v>8</v>
      </c>
      <c r="Y10" s="9">
        <v>6</v>
      </c>
      <c r="Z10" s="9">
        <v>7</v>
      </c>
      <c r="AA10" s="9">
        <f t="shared" si="0"/>
        <v>31</v>
      </c>
      <c r="AB10" s="9">
        <f t="shared" si="1"/>
        <v>20</v>
      </c>
      <c r="AC10" s="9">
        <f t="shared" si="2"/>
        <v>29</v>
      </c>
      <c r="AD10" s="9">
        <f t="shared" si="3"/>
        <v>25</v>
      </c>
      <c r="AE10" s="9">
        <f t="shared" si="4"/>
        <v>33</v>
      </c>
    </row>
    <row r="11" spans="3:31" s="1" customFormat="1" ht="12.75">
      <c r="C11" s="6" t="s">
        <v>555</v>
      </c>
      <c r="D11" s="9">
        <v>62</v>
      </c>
      <c r="E11" s="9">
        <v>60</v>
      </c>
      <c r="F11" s="9">
        <v>33</v>
      </c>
      <c r="G11" s="9">
        <v>52</v>
      </c>
      <c r="H11" s="9">
        <v>44</v>
      </c>
      <c r="I11" s="9">
        <v>45</v>
      </c>
      <c r="J11" s="9">
        <v>30</v>
      </c>
      <c r="K11" s="9">
        <v>41</v>
      </c>
      <c r="L11" s="9">
        <v>45</v>
      </c>
      <c r="M11" s="9">
        <v>46</v>
      </c>
      <c r="N11" s="9">
        <v>32</v>
      </c>
      <c r="O11" s="9">
        <v>41</v>
      </c>
      <c r="P11" s="9">
        <v>43</v>
      </c>
      <c r="Q11" s="9">
        <v>35</v>
      </c>
      <c r="R11" s="9">
        <v>30</v>
      </c>
      <c r="S11" s="9">
        <v>31</v>
      </c>
      <c r="T11" s="9">
        <v>36</v>
      </c>
      <c r="U11" s="9">
        <v>30</v>
      </c>
      <c r="V11" s="9">
        <v>21</v>
      </c>
      <c r="W11" s="9">
        <v>45</v>
      </c>
      <c r="X11" s="9">
        <v>30</v>
      </c>
      <c r="Y11" s="9">
        <v>24</v>
      </c>
      <c r="Z11" s="9">
        <v>29</v>
      </c>
      <c r="AA11" s="9">
        <f t="shared" si="0"/>
        <v>207</v>
      </c>
      <c r="AB11" s="9">
        <f t="shared" si="1"/>
        <v>160</v>
      </c>
      <c r="AC11" s="9">
        <f t="shared" si="2"/>
        <v>164</v>
      </c>
      <c r="AD11" s="9">
        <f t="shared" si="3"/>
        <v>139</v>
      </c>
      <c r="AE11" s="9">
        <f t="shared" si="4"/>
        <v>132</v>
      </c>
    </row>
    <row r="12" spans="3:31" s="1" customFormat="1" ht="12.75" customHeight="1">
      <c r="C12" s="6" t="s">
        <v>533</v>
      </c>
      <c r="D12" s="9">
        <v>49</v>
      </c>
      <c r="E12" s="9">
        <v>45</v>
      </c>
      <c r="F12" s="9">
        <v>37</v>
      </c>
      <c r="G12" s="9">
        <v>59</v>
      </c>
      <c r="H12" s="9">
        <v>26</v>
      </c>
      <c r="I12" s="9">
        <v>38</v>
      </c>
      <c r="J12" s="9">
        <v>31</v>
      </c>
      <c r="K12" s="9">
        <v>46</v>
      </c>
      <c r="L12" s="9">
        <v>34</v>
      </c>
      <c r="M12" s="9">
        <v>33</v>
      </c>
      <c r="N12" s="9">
        <v>29</v>
      </c>
      <c r="O12" s="9">
        <v>47</v>
      </c>
      <c r="P12" s="9">
        <v>29</v>
      </c>
      <c r="Q12" s="9">
        <v>28</v>
      </c>
      <c r="R12" s="9">
        <v>19</v>
      </c>
      <c r="S12" s="9">
        <v>27</v>
      </c>
      <c r="T12" s="9">
        <v>17</v>
      </c>
      <c r="U12" s="9">
        <v>18</v>
      </c>
      <c r="V12" s="9">
        <v>21</v>
      </c>
      <c r="W12" s="9">
        <v>32</v>
      </c>
      <c r="X12" s="9">
        <v>31</v>
      </c>
      <c r="Y12" s="9">
        <v>25</v>
      </c>
      <c r="Z12" s="9">
        <v>26</v>
      </c>
      <c r="AA12" s="9">
        <f t="shared" si="0"/>
        <v>190</v>
      </c>
      <c r="AB12" s="9">
        <f t="shared" si="1"/>
        <v>141</v>
      </c>
      <c r="AC12" s="9">
        <f t="shared" si="2"/>
        <v>143</v>
      </c>
      <c r="AD12" s="9">
        <f t="shared" si="3"/>
        <v>103</v>
      </c>
      <c r="AE12" s="9">
        <f t="shared" si="4"/>
        <v>88</v>
      </c>
    </row>
    <row r="13" spans="3:31" s="1" customFormat="1" ht="12.75">
      <c r="C13" s="6" t="s">
        <v>80</v>
      </c>
      <c r="D13" s="9">
        <v>120</v>
      </c>
      <c r="E13" s="9">
        <v>123</v>
      </c>
      <c r="F13" s="9">
        <v>93</v>
      </c>
      <c r="G13" s="9">
        <v>113</v>
      </c>
      <c r="H13" s="9">
        <v>104</v>
      </c>
      <c r="I13" s="9">
        <v>102</v>
      </c>
      <c r="J13" s="9">
        <v>74</v>
      </c>
      <c r="K13" s="9">
        <v>119</v>
      </c>
      <c r="L13" s="9">
        <v>101</v>
      </c>
      <c r="M13" s="9">
        <v>100</v>
      </c>
      <c r="N13" s="9">
        <v>63</v>
      </c>
      <c r="O13" s="9">
        <v>104</v>
      </c>
      <c r="P13" s="9">
        <v>114</v>
      </c>
      <c r="Q13" s="9">
        <v>85</v>
      </c>
      <c r="R13" s="9">
        <v>46</v>
      </c>
      <c r="S13" s="9">
        <v>101</v>
      </c>
      <c r="T13" s="9">
        <v>76</v>
      </c>
      <c r="U13" s="9">
        <v>86</v>
      </c>
      <c r="V13" s="9">
        <v>70</v>
      </c>
      <c r="W13" s="9">
        <v>90</v>
      </c>
      <c r="X13" s="9">
        <v>82</v>
      </c>
      <c r="Y13" s="9">
        <v>87</v>
      </c>
      <c r="Z13" s="9">
        <v>63</v>
      </c>
      <c r="AA13" s="9">
        <f t="shared" si="0"/>
        <v>449</v>
      </c>
      <c r="AB13" s="9">
        <f t="shared" si="1"/>
        <v>399</v>
      </c>
      <c r="AC13" s="9">
        <f t="shared" si="2"/>
        <v>368</v>
      </c>
      <c r="AD13" s="9">
        <f t="shared" si="3"/>
        <v>346</v>
      </c>
      <c r="AE13" s="9">
        <f t="shared" si="4"/>
        <v>322</v>
      </c>
    </row>
    <row r="14" spans="3:31" s="1" customFormat="1" ht="12.75">
      <c r="C14" s="6" t="s">
        <v>558</v>
      </c>
      <c r="D14" s="9">
        <v>126</v>
      </c>
      <c r="E14" s="9">
        <v>131</v>
      </c>
      <c r="F14" s="9">
        <v>83</v>
      </c>
      <c r="G14" s="9">
        <v>93</v>
      </c>
      <c r="H14" s="9">
        <v>104</v>
      </c>
      <c r="I14" s="9">
        <v>92</v>
      </c>
      <c r="J14" s="9">
        <v>61</v>
      </c>
      <c r="K14" s="9">
        <v>94</v>
      </c>
      <c r="L14" s="9">
        <v>73</v>
      </c>
      <c r="M14" s="9">
        <v>83</v>
      </c>
      <c r="N14" s="9">
        <v>60</v>
      </c>
      <c r="O14" s="9">
        <v>75</v>
      </c>
      <c r="P14" s="9">
        <v>78</v>
      </c>
      <c r="Q14" s="9">
        <v>85</v>
      </c>
      <c r="R14" s="9">
        <v>40</v>
      </c>
      <c r="S14" s="9">
        <v>89</v>
      </c>
      <c r="T14" s="9">
        <v>80</v>
      </c>
      <c r="U14" s="9">
        <v>83</v>
      </c>
      <c r="V14" s="9">
        <v>30</v>
      </c>
      <c r="W14" s="9">
        <v>69</v>
      </c>
      <c r="X14" s="9">
        <v>67</v>
      </c>
      <c r="Y14" s="9">
        <v>59</v>
      </c>
      <c r="Z14" s="9">
        <v>51</v>
      </c>
      <c r="AA14" s="9">
        <f t="shared" si="0"/>
        <v>433</v>
      </c>
      <c r="AB14" s="9">
        <f t="shared" si="1"/>
        <v>351</v>
      </c>
      <c r="AC14" s="9">
        <f t="shared" si="2"/>
        <v>291</v>
      </c>
      <c r="AD14" s="9">
        <f t="shared" si="3"/>
        <v>292</v>
      </c>
      <c r="AE14" s="9">
        <f t="shared" si="4"/>
        <v>262</v>
      </c>
    </row>
    <row r="15" spans="3:31" s="1" customFormat="1" ht="12.75">
      <c r="C15" s="6" t="s">
        <v>81</v>
      </c>
      <c r="D15" s="9">
        <v>25</v>
      </c>
      <c r="E15" s="9">
        <v>26</v>
      </c>
      <c r="F15" s="9">
        <v>28</v>
      </c>
      <c r="G15" s="9">
        <v>41</v>
      </c>
      <c r="H15" s="9">
        <v>19</v>
      </c>
      <c r="I15" s="9">
        <v>26</v>
      </c>
      <c r="J15" s="9">
        <v>21</v>
      </c>
      <c r="K15" s="9">
        <v>26</v>
      </c>
      <c r="L15" s="9">
        <v>20</v>
      </c>
      <c r="M15" s="9">
        <v>33</v>
      </c>
      <c r="N15" s="9">
        <v>12</v>
      </c>
      <c r="O15" s="9">
        <v>31</v>
      </c>
      <c r="P15" s="9">
        <v>28</v>
      </c>
      <c r="Q15" s="9">
        <v>25</v>
      </c>
      <c r="R15" s="9">
        <v>13</v>
      </c>
      <c r="S15" s="9">
        <v>23</v>
      </c>
      <c r="T15" s="9">
        <v>24</v>
      </c>
      <c r="U15" s="9">
        <v>19</v>
      </c>
      <c r="V15" s="9">
        <v>13</v>
      </c>
      <c r="W15" s="9">
        <v>17</v>
      </c>
      <c r="X15" s="9">
        <v>26</v>
      </c>
      <c r="Y15" s="9">
        <v>20</v>
      </c>
      <c r="Z15" s="9">
        <v>16</v>
      </c>
      <c r="AA15" s="9">
        <f t="shared" si="0"/>
        <v>120</v>
      </c>
      <c r="AB15" s="9">
        <f t="shared" si="1"/>
        <v>92</v>
      </c>
      <c r="AC15" s="9">
        <f t="shared" si="2"/>
        <v>96</v>
      </c>
      <c r="AD15" s="9">
        <f t="shared" si="3"/>
        <v>89</v>
      </c>
      <c r="AE15" s="9">
        <f t="shared" si="4"/>
        <v>73</v>
      </c>
    </row>
    <row r="16" spans="3:31" s="1" customFormat="1" ht="12.75">
      <c r="C16" s="6" t="s">
        <v>55</v>
      </c>
      <c r="D16" s="9">
        <v>65</v>
      </c>
      <c r="E16" s="9">
        <v>79</v>
      </c>
      <c r="F16" s="9">
        <v>51</v>
      </c>
      <c r="G16" s="9">
        <v>62</v>
      </c>
      <c r="H16" s="9">
        <v>40</v>
      </c>
      <c r="I16" s="9">
        <v>63</v>
      </c>
      <c r="J16" s="9">
        <v>47</v>
      </c>
      <c r="K16" s="9">
        <v>73</v>
      </c>
      <c r="L16" s="9">
        <v>51</v>
      </c>
      <c r="M16" s="9">
        <v>50</v>
      </c>
      <c r="N16" s="9">
        <v>36</v>
      </c>
      <c r="O16" s="9">
        <v>44</v>
      </c>
      <c r="P16" s="9">
        <v>39</v>
      </c>
      <c r="Q16" s="9">
        <v>43</v>
      </c>
      <c r="R16" s="9">
        <v>22</v>
      </c>
      <c r="S16" s="9">
        <v>38</v>
      </c>
      <c r="T16" s="9">
        <v>38</v>
      </c>
      <c r="U16" s="9">
        <v>31</v>
      </c>
      <c r="V16" s="9">
        <v>32</v>
      </c>
      <c r="W16" s="9">
        <v>41</v>
      </c>
      <c r="X16" s="9">
        <v>48</v>
      </c>
      <c r="Y16" s="9">
        <v>45</v>
      </c>
      <c r="Z16" s="9">
        <v>18</v>
      </c>
      <c r="AA16" s="9">
        <f t="shared" si="0"/>
        <v>257</v>
      </c>
      <c r="AB16" s="9">
        <f t="shared" si="1"/>
        <v>223</v>
      </c>
      <c r="AC16" s="9">
        <f t="shared" si="2"/>
        <v>181</v>
      </c>
      <c r="AD16" s="9">
        <f t="shared" si="3"/>
        <v>142</v>
      </c>
      <c r="AE16" s="9">
        <f t="shared" si="4"/>
        <v>142</v>
      </c>
    </row>
    <row r="17" spans="3:31" s="1" customFormat="1" ht="12.75">
      <c r="C17" s="6" t="s">
        <v>57</v>
      </c>
      <c r="D17" s="9">
        <v>151</v>
      </c>
      <c r="E17" s="9">
        <v>130</v>
      </c>
      <c r="F17" s="9">
        <v>82</v>
      </c>
      <c r="G17" s="9">
        <v>99</v>
      </c>
      <c r="H17" s="9">
        <v>119</v>
      </c>
      <c r="I17" s="9">
        <v>97</v>
      </c>
      <c r="J17" s="9">
        <v>66</v>
      </c>
      <c r="K17" s="9">
        <v>111</v>
      </c>
      <c r="L17" s="9">
        <v>87</v>
      </c>
      <c r="M17" s="9">
        <v>97</v>
      </c>
      <c r="N17" s="9">
        <v>53</v>
      </c>
      <c r="O17" s="9">
        <v>68</v>
      </c>
      <c r="P17" s="9">
        <v>84</v>
      </c>
      <c r="Q17" s="9">
        <v>90</v>
      </c>
      <c r="R17" s="9">
        <v>57</v>
      </c>
      <c r="S17" s="9">
        <v>82</v>
      </c>
      <c r="T17" s="9">
        <v>78</v>
      </c>
      <c r="U17" s="9">
        <v>79</v>
      </c>
      <c r="V17" s="9">
        <v>55</v>
      </c>
      <c r="W17" s="9">
        <v>73</v>
      </c>
      <c r="X17" s="9">
        <v>79</v>
      </c>
      <c r="Y17" s="9">
        <v>63</v>
      </c>
      <c r="Z17" s="9">
        <v>42</v>
      </c>
      <c r="AA17" s="9">
        <f t="shared" si="0"/>
        <v>462</v>
      </c>
      <c r="AB17" s="9">
        <f t="shared" si="1"/>
        <v>393</v>
      </c>
      <c r="AC17" s="9">
        <f t="shared" si="2"/>
        <v>305</v>
      </c>
      <c r="AD17" s="9">
        <f t="shared" si="3"/>
        <v>313</v>
      </c>
      <c r="AE17" s="9">
        <f t="shared" si="4"/>
        <v>285</v>
      </c>
    </row>
    <row r="18" spans="3:31" s="1" customFormat="1" ht="12.75">
      <c r="C18" s="6" t="s">
        <v>58</v>
      </c>
      <c r="D18" s="9">
        <v>25</v>
      </c>
      <c r="E18" s="9">
        <v>25</v>
      </c>
      <c r="F18" s="9">
        <v>27</v>
      </c>
      <c r="G18" s="9">
        <v>30</v>
      </c>
      <c r="H18" s="9">
        <v>22</v>
      </c>
      <c r="I18" s="9">
        <v>23</v>
      </c>
      <c r="J18" s="9">
        <v>18</v>
      </c>
      <c r="K18" s="9">
        <v>57</v>
      </c>
      <c r="L18" s="9">
        <v>31</v>
      </c>
      <c r="M18" s="9">
        <v>29</v>
      </c>
      <c r="N18" s="9">
        <v>25</v>
      </c>
      <c r="O18" s="9">
        <v>29</v>
      </c>
      <c r="P18" s="9">
        <v>38</v>
      </c>
      <c r="Q18" s="9">
        <v>28</v>
      </c>
      <c r="R18" s="9">
        <v>16</v>
      </c>
      <c r="S18" s="9">
        <v>31</v>
      </c>
      <c r="T18" s="9">
        <v>30</v>
      </c>
      <c r="U18" s="9">
        <v>20</v>
      </c>
      <c r="V18" s="9">
        <v>19</v>
      </c>
      <c r="W18" s="9">
        <v>33</v>
      </c>
      <c r="X18" s="9">
        <v>13</v>
      </c>
      <c r="Y18" s="9">
        <v>22</v>
      </c>
      <c r="Z18" s="9">
        <v>17</v>
      </c>
      <c r="AA18" s="9">
        <f t="shared" si="0"/>
        <v>107</v>
      </c>
      <c r="AB18" s="9">
        <f t="shared" si="1"/>
        <v>120</v>
      </c>
      <c r="AC18" s="9">
        <f t="shared" si="2"/>
        <v>114</v>
      </c>
      <c r="AD18" s="9">
        <f t="shared" si="3"/>
        <v>113</v>
      </c>
      <c r="AE18" s="9">
        <f t="shared" si="4"/>
        <v>102</v>
      </c>
    </row>
    <row r="19" spans="3:31" s="1" customFormat="1" ht="12.75">
      <c r="C19" s="6" t="s">
        <v>59</v>
      </c>
      <c r="D19" s="9">
        <v>7</v>
      </c>
      <c r="E19" s="9">
        <v>1</v>
      </c>
      <c r="F19" s="9">
        <v>1</v>
      </c>
      <c r="G19" s="9">
        <v>6</v>
      </c>
      <c r="H19" s="9">
        <v>7</v>
      </c>
      <c r="I19" s="9">
        <v>4</v>
      </c>
      <c r="J19" s="9">
        <v>6</v>
      </c>
      <c r="K19" s="9">
        <v>7</v>
      </c>
      <c r="L19" s="9">
        <v>8</v>
      </c>
      <c r="M19" s="9">
        <v>5</v>
      </c>
      <c r="N19" s="9">
        <v>3</v>
      </c>
      <c r="O19" s="9">
        <v>6</v>
      </c>
      <c r="P19" s="9">
        <v>7</v>
      </c>
      <c r="Q19" s="9">
        <v>5</v>
      </c>
      <c r="R19" s="9">
        <v>2</v>
      </c>
      <c r="S19" s="9">
        <v>6</v>
      </c>
      <c r="T19" s="9">
        <v>5</v>
      </c>
      <c r="U19" s="9">
        <v>6</v>
      </c>
      <c r="V19" s="9">
        <v>3</v>
      </c>
      <c r="W19" s="9">
        <v>10</v>
      </c>
      <c r="X19" s="9">
        <v>2</v>
      </c>
      <c r="Y19" s="9">
        <v>6</v>
      </c>
      <c r="Z19" s="9">
        <v>1</v>
      </c>
      <c r="AA19" s="9">
        <f t="shared" si="0"/>
        <v>15</v>
      </c>
      <c r="AB19" s="9">
        <f t="shared" si="1"/>
        <v>24</v>
      </c>
      <c r="AC19" s="9">
        <f t="shared" si="2"/>
        <v>22</v>
      </c>
      <c r="AD19" s="9">
        <f t="shared" si="3"/>
        <v>20</v>
      </c>
      <c r="AE19" s="9">
        <f t="shared" si="4"/>
        <v>24</v>
      </c>
    </row>
    <row r="20" spans="3:31" s="1" customFormat="1" ht="12.75">
      <c r="C20" s="6" t="s">
        <v>534</v>
      </c>
      <c r="D20" s="9">
        <v>42</v>
      </c>
      <c r="E20" s="9">
        <v>39</v>
      </c>
      <c r="F20" s="9">
        <v>25</v>
      </c>
      <c r="G20" s="9">
        <v>24</v>
      </c>
      <c r="H20" s="9">
        <v>32</v>
      </c>
      <c r="I20" s="9">
        <v>24</v>
      </c>
      <c r="J20" s="9">
        <v>22</v>
      </c>
      <c r="K20" s="9">
        <v>21</v>
      </c>
      <c r="L20" s="9">
        <v>30</v>
      </c>
      <c r="M20" s="9">
        <v>18</v>
      </c>
      <c r="N20" s="9">
        <v>22</v>
      </c>
      <c r="O20" s="9">
        <v>34</v>
      </c>
      <c r="P20" s="9">
        <v>24</v>
      </c>
      <c r="Q20" s="9">
        <v>21</v>
      </c>
      <c r="R20" s="9">
        <v>23</v>
      </c>
      <c r="S20" s="9">
        <v>23</v>
      </c>
      <c r="T20" s="9">
        <v>15</v>
      </c>
      <c r="U20" s="9">
        <v>21</v>
      </c>
      <c r="V20" s="9">
        <v>15</v>
      </c>
      <c r="W20" s="9">
        <v>30</v>
      </c>
      <c r="X20" s="9">
        <v>28</v>
      </c>
      <c r="Y20" s="9">
        <v>22</v>
      </c>
      <c r="Z20" s="9">
        <v>10</v>
      </c>
      <c r="AA20" s="9">
        <f t="shared" si="0"/>
        <v>130</v>
      </c>
      <c r="AB20" s="9">
        <f t="shared" si="1"/>
        <v>99</v>
      </c>
      <c r="AC20" s="9">
        <f t="shared" si="2"/>
        <v>104</v>
      </c>
      <c r="AD20" s="9">
        <f t="shared" si="3"/>
        <v>91</v>
      </c>
      <c r="AE20" s="9">
        <f t="shared" si="4"/>
        <v>81</v>
      </c>
    </row>
    <row r="21" spans="3:31" s="1" customFormat="1" ht="13.5" thickBot="1">
      <c r="C21" s="7" t="s">
        <v>56</v>
      </c>
      <c r="D21" s="52">
        <v>4</v>
      </c>
      <c r="E21" s="52">
        <v>2</v>
      </c>
      <c r="F21" s="52">
        <v>4</v>
      </c>
      <c r="G21" s="52">
        <v>6</v>
      </c>
      <c r="H21" s="52">
        <v>4</v>
      </c>
      <c r="I21" s="52">
        <v>4</v>
      </c>
      <c r="J21" s="52">
        <v>7</v>
      </c>
      <c r="K21" s="52">
        <v>6</v>
      </c>
      <c r="L21" s="52">
        <v>5</v>
      </c>
      <c r="M21" s="52">
        <v>6</v>
      </c>
      <c r="N21" s="52">
        <v>2</v>
      </c>
      <c r="O21" s="52">
        <v>5</v>
      </c>
      <c r="P21" s="52">
        <v>0</v>
      </c>
      <c r="Q21" s="52">
        <v>3</v>
      </c>
      <c r="R21" s="52">
        <v>0</v>
      </c>
      <c r="S21" s="52">
        <v>2</v>
      </c>
      <c r="T21" s="52">
        <v>1</v>
      </c>
      <c r="U21" s="52">
        <v>0</v>
      </c>
      <c r="V21" s="52">
        <v>1</v>
      </c>
      <c r="W21" s="52">
        <v>2</v>
      </c>
      <c r="X21" s="52">
        <v>5</v>
      </c>
      <c r="Y21" s="52">
        <v>0</v>
      </c>
      <c r="Z21" s="52">
        <v>2</v>
      </c>
      <c r="AA21" s="52">
        <f t="shared" si="0"/>
        <v>16</v>
      </c>
      <c r="AB21" s="52">
        <f t="shared" si="1"/>
        <v>21</v>
      </c>
      <c r="AC21" s="52">
        <f t="shared" si="2"/>
        <v>18</v>
      </c>
      <c r="AD21" s="52">
        <f t="shared" si="3"/>
        <v>5</v>
      </c>
      <c r="AE21" s="52">
        <f t="shared" si="4"/>
        <v>4</v>
      </c>
    </row>
    <row r="22" spans="3:31" s="1" customFormat="1" ht="13.5" thickBot="1">
      <c r="C22" s="55" t="s">
        <v>82</v>
      </c>
      <c r="D22" s="56">
        <f>SUM(D5:D21)</f>
        <v>1090</v>
      </c>
      <c r="E22" s="56">
        <f aca="true" t="shared" si="5" ref="E22:AD22">SUM(E5:E21)</f>
        <v>994</v>
      </c>
      <c r="F22" s="56">
        <f t="shared" si="5"/>
        <v>669</v>
      </c>
      <c r="G22" s="56">
        <f t="shared" si="5"/>
        <v>917</v>
      </c>
      <c r="H22" s="56">
        <f t="shared" si="5"/>
        <v>802</v>
      </c>
      <c r="I22" s="56">
        <f t="shared" si="5"/>
        <v>849</v>
      </c>
      <c r="J22" s="56">
        <f t="shared" si="5"/>
        <v>599</v>
      </c>
      <c r="K22" s="56">
        <f t="shared" si="5"/>
        <v>910</v>
      </c>
      <c r="L22" s="56">
        <f t="shared" si="5"/>
        <v>764</v>
      </c>
      <c r="M22" s="56">
        <f t="shared" si="5"/>
        <v>783</v>
      </c>
      <c r="N22" s="56">
        <f t="shared" si="5"/>
        <v>564</v>
      </c>
      <c r="O22" s="56">
        <f t="shared" si="5"/>
        <v>836</v>
      </c>
      <c r="P22" s="56">
        <v>807</v>
      </c>
      <c r="Q22" s="56">
        <f t="shared" si="5"/>
        <v>742</v>
      </c>
      <c r="R22" s="56">
        <f t="shared" si="5"/>
        <v>427</v>
      </c>
      <c r="S22" s="56">
        <f t="shared" si="5"/>
        <v>753</v>
      </c>
      <c r="T22" s="56">
        <f>SUM(T5:T21)</f>
        <v>658</v>
      </c>
      <c r="U22" s="56">
        <v>645</v>
      </c>
      <c r="V22" s="56">
        <v>456</v>
      </c>
      <c r="W22" s="56">
        <v>716</v>
      </c>
      <c r="X22" s="56">
        <f>SUM(X5:X21)</f>
        <v>659</v>
      </c>
      <c r="Y22" s="56">
        <v>609</v>
      </c>
      <c r="Z22" s="56">
        <f>SUM(Z5:Z21)</f>
        <v>437</v>
      </c>
      <c r="AA22" s="56">
        <f t="shared" si="5"/>
        <v>3670</v>
      </c>
      <c r="AB22" s="56">
        <f t="shared" si="5"/>
        <v>3160</v>
      </c>
      <c r="AC22" s="56">
        <f t="shared" si="5"/>
        <v>2947</v>
      </c>
      <c r="AD22" s="57">
        <f t="shared" si="5"/>
        <v>2729</v>
      </c>
      <c r="AE22" s="57">
        <f t="shared" si="4"/>
        <v>2475</v>
      </c>
    </row>
    <row r="24" ht="13.5" thickBot="1"/>
    <row r="25" spans="3:26" ht="63.75" customHeight="1" thickBot="1">
      <c r="C25" s="25"/>
      <c r="D25" s="51" t="s">
        <v>66</v>
      </c>
      <c r="E25" s="51" t="s">
        <v>67</v>
      </c>
      <c r="F25" s="51" t="s">
        <v>68</v>
      </c>
      <c r="G25" s="51" t="s">
        <v>69</v>
      </c>
      <c r="H25" s="51" t="s">
        <v>70</v>
      </c>
      <c r="I25" s="51" t="s">
        <v>71</v>
      </c>
      <c r="J25" s="51" t="s">
        <v>72</v>
      </c>
      <c r="K25" s="51" t="s">
        <v>73</v>
      </c>
      <c r="L25" s="51" t="s">
        <v>74</v>
      </c>
      <c r="M25" s="51" t="s">
        <v>536</v>
      </c>
      <c r="N25" s="51" t="s">
        <v>560</v>
      </c>
      <c r="O25" s="51" t="s">
        <v>565</v>
      </c>
      <c r="P25" s="51" t="s">
        <v>569</v>
      </c>
      <c r="Q25" s="51" t="s">
        <v>572</v>
      </c>
      <c r="R25" s="51" t="s">
        <v>574</v>
      </c>
      <c r="S25" s="51" t="s">
        <v>584</v>
      </c>
      <c r="T25" s="51" t="s">
        <v>598</v>
      </c>
      <c r="U25" s="51" t="s">
        <v>600</v>
      </c>
      <c r="V25" s="51" t="s">
        <v>603</v>
      </c>
      <c r="W25" s="51" t="s">
        <v>75</v>
      </c>
      <c r="X25" s="51" t="s">
        <v>76</v>
      </c>
      <c r="Y25" s="51" t="s">
        <v>564</v>
      </c>
      <c r="Z25" s="51" t="s">
        <v>585</v>
      </c>
    </row>
    <row r="26" spans="3:27" ht="12.75">
      <c r="C26" s="64" t="s">
        <v>50</v>
      </c>
      <c r="D26" s="62">
        <f aca="true" t="shared" si="6" ref="D26:D43">+(H5-D5)/D5</f>
        <v>-0.25</v>
      </c>
      <c r="E26" s="10">
        <f aca="true" t="shared" si="7" ref="E26:E43">+(I5-E5)/E5</f>
        <v>-0.07851239669421488</v>
      </c>
      <c r="F26" s="10">
        <f aca="true" t="shared" si="8" ref="F26:F43">+(J5-F5)/F5</f>
        <v>0.16153846153846155</v>
      </c>
      <c r="G26" s="10">
        <f aca="true" t="shared" si="9" ref="G26:G43">+(K5-G5)/G5</f>
        <v>-0.10548523206751055</v>
      </c>
      <c r="H26" s="10">
        <f aca="true" t="shared" si="10" ref="H26:H43">+(L5-H5)/H5</f>
        <v>0</v>
      </c>
      <c r="I26" s="10">
        <f aca="true" t="shared" si="11" ref="I26:I43">+(M5-I5)/I5</f>
        <v>-0.13004484304932734</v>
      </c>
      <c r="J26" s="10">
        <f aca="true" t="shared" si="12" ref="J26:J43">+(N5-J5)/J5</f>
        <v>0.09271523178807947</v>
      </c>
      <c r="K26" s="10">
        <f aca="true" t="shared" si="13" ref="K26:K43">+(O5-K5)/K5</f>
        <v>0.23113207547169812</v>
      </c>
      <c r="L26" s="10">
        <f aca="true" t="shared" si="14" ref="L26:L43">+(P5-L5)/L5</f>
        <v>0.04830917874396135</v>
      </c>
      <c r="M26" s="10">
        <f aca="true" t="shared" si="15" ref="M26:V43">+(Q5-M5)/M5</f>
        <v>0.030927835051546393</v>
      </c>
      <c r="N26" s="10">
        <f t="shared" si="15"/>
        <v>-0.2909090909090909</v>
      </c>
      <c r="O26" s="10">
        <f t="shared" si="15"/>
        <v>-0.18773946360153257</v>
      </c>
      <c r="P26" s="10">
        <f t="shared" si="15"/>
        <v>-0.12903225806451613</v>
      </c>
      <c r="Q26" s="10">
        <f t="shared" si="15"/>
        <v>-0.17</v>
      </c>
      <c r="R26" s="10">
        <f t="shared" si="15"/>
        <v>0.02564102564102564</v>
      </c>
      <c r="S26" s="10">
        <f t="shared" si="15"/>
        <v>-0.10377358490566038</v>
      </c>
      <c r="T26" s="10">
        <f t="shared" si="15"/>
        <v>-0.1164021164021164</v>
      </c>
      <c r="U26" s="10">
        <f t="shared" si="15"/>
        <v>-0.018072289156626505</v>
      </c>
      <c r="V26" s="10">
        <f t="shared" si="15"/>
        <v>-0.14166666666666666</v>
      </c>
      <c r="W26" s="10">
        <f aca="true" t="shared" si="16" ref="W26:W43">+(AB5-AA5)/AA5</f>
        <v>-0.103954802259887</v>
      </c>
      <c r="X26" s="10">
        <f aca="true" t="shared" si="17" ref="X26:Y43">+(AC5-AB5)/AB5</f>
        <v>0.04287515762925599</v>
      </c>
      <c r="Y26" s="10">
        <f>+(AD5-AC5)/AC5</f>
        <v>-0.09794437726723096</v>
      </c>
      <c r="Z26" s="10">
        <f>+(AE5-AD5)/AD5</f>
        <v>-0.10857908847184987</v>
      </c>
      <c r="AA26" s="4"/>
    </row>
    <row r="27" spans="3:27" ht="12.75">
      <c r="C27" s="65" t="s">
        <v>51</v>
      </c>
      <c r="D27" s="62">
        <f t="shared" si="6"/>
        <v>-0.2631578947368421</v>
      </c>
      <c r="E27" s="10">
        <f t="shared" si="7"/>
        <v>0.3333333333333333</v>
      </c>
      <c r="F27" s="10">
        <f t="shared" si="8"/>
        <v>-0.2</v>
      </c>
      <c r="G27" s="10">
        <f t="shared" si="9"/>
        <v>1</v>
      </c>
      <c r="H27" s="10">
        <f t="shared" si="10"/>
        <v>-0.14285714285714285</v>
      </c>
      <c r="I27" s="10">
        <f t="shared" si="11"/>
        <v>-0.4375</v>
      </c>
      <c r="J27" s="10">
        <f t="shared" si="12"/>
        <v>-0.08333333333333333</v>
      </c>
      <c r="K27" s="10">
        <f t="shared" si="13"/>
        <v>-0.0625</v>
      </c>
      <c r="L27" s="10">
        <f t="shared" si="14"/>
        <v>0.3333333333333333</v>
      </c>
      <c r="M27" s="10">
        <f t="shared" si="15"/>
        <v>0.2222222222222222</v>
      </c>
      <c r="N27" s="10">
        <f t="shared" si="15"/>
        <v>-0.45454545454545453</v>
      </c>
      <c r="O27" s="10">
        <f t="shared" si="15"/>
        <v>-0.3333333333333333</v>
      </c>
      <c r="P27" s="10">
        <f t="shared" si="15"/>
        <v>-0.125</v>
      </c>
      <c r="Q27" s="10">
        <f t="shared" si="15"/>
        <v>0</v>
      </c>
      <c r="R27" s="10">
        <f t="shared" si="15"/>
        <v>1</v>
      </c>
      <c r="S27" s="10">
        <f t="shared" si="15"/>
        <v>0.6</v>
      </c>
      <c r="T27" s="10">
        <f t="shared" si="15"/>
        <v>-0.42857142857142855</v>
      </c>
      <c r="U27" s="10">
        <f t="shared" si="15"/>
        <v>0.09090909090909091</v>
      </c>
      <c r="V27" s="10">
        <f t="shared" si="15"/>
        <v>-0.3333333333333333</v>
      </c>
      <c r="W27" s="10">
        <f t="shared" si="16"/>
        <v>0.07407407407407407</v>
      </c>
      <c r="X27" s="10">
        <f t="shared" si="17"/>
        <v>-0.1896551724137931</v>
      </c>
      <c r="Y27" s="10">
        <f t="shared" si="17"/>
        <v>-0.0851063829787234</v>
      </c>
      <c r="Z27" s="10">
        <f aca="true" t="shared" si="18" ref="Z27:Z43">+(AE6-AD6)/AD6</f>
        <v>0.23255813953488372</v>
      </c>
      <c r="AA27" s="4"/>
    </row>
    <row r="28" spans="3:27" ht="12.75">
      <c r="C28" s="65" t="s">
        <v>52</v>
      </c>
      <c r="D28" s="62">
        <f t="shared" si="6"/>
        <v>-0.45161290322580644</v>
      </c>
      <c r="E28" s="10">
        <f t="shared" si="7"/>
        <v>0.47619047619047616</v>
      </c>
      <c r="F28" s="10">
        <f t="shared" si="8"/>
        <v>0.21428571428571427</v>
      </c>
      <c r="G28" s="10">
        <f t="shared" si="9"/>
        <v>-0.47058823529411764</v>
      </c>
      <c r="H28" s="10">
        <f t="shared" si="10"/>
        <v>-0.058823529411764705</v>
      </c>
      <c r="I28" s="10">
        <f t="shared" si="11"/>
        <v>-0.3548387096774194</v>
      </c>
      <c r="J28" s="10">
        <f t="shared" si="12"/>
        <v>-0.35294117647058826</v>
      </c>
      <c r="K28" s="10">
        <f t="shared" si="13"/>
        <v>-0.1111111111111111</v>
      </c>
      <c r="L28" s="10">
        <f t="shared" si="14"/>
        <v>0.8125</v>
      </c>
      <c r="M28" s="10">
        <f t="shared" si="15"/>
        <v>-0.1</v>
      </c>
      <c r="N28" s="10">
        <f t="shared" si="15"/>
        <v>-0.2727272727272727</v>
      </c>
      <c r="O28" s="10">
        <f t="shared" si="15"/>
        <v>-0.0625</v>
      </c>
      <c r="P28" s="10">
        <f t="shared" si="15"/>
        <v>-0.5862068965517241</v>
      </c>
      <c r="Q28" s="10">
        <f t="shared" si="15"/>
        <v>-0.1111111111111111</v>
      </c>
      <c r="R28" s="10">
        <f t="shared" si="15"/>
        <v>0.625</v>
      </c>
      <c r="S28" s="10">
        <f t="shared" si="15"/>
        <v>-0.13333333333333333</v>
      </c>
      <c r="T28" s="10">
        <f t="shared" si="15"/>
        <v>0.75</v>
      </c>
      <c r="U28" s="10">
        <f t="shared" si="15"/>
        <v>-0.125</v>
      </c>
      <c r="V28" s="10">
        <f t="shared" si="15"/>
        <v>-0.3076923076923077</v>
      </c>
      <c r="W28" s="10">
        <f t="shared" si="16"/>
        <v>-0.17</v>
      </c>
      <c r="X28" s="10">
        <f t="shared" si="17"/>
        <v>-0.24096385542168675</v>
      </c>
      <c r="Y28" s="10">
        <f t="shared" si="17"/>
        <v>0.1111111111111111</v>
      </c>
      <c r="Z28" s="10">
        <f t="shared" si="18"/>
        <v>-0.22857142857142856</v>
      </c>
      <c r="AA28" s="4"/>
    </row>
    <row r="29" spans="3:27" ht="12.75">
      <c r="C29" s="65" t="s">
        <v>557</v>
      </c>
      <c r="D29" s="62">
        <f t="shared" si="6"/>
        <v>-0.6666666666666666</v>
      </c>
      <c r="E29" s="10">
        <f t="shared" si="7"/>
        <v>0.5333333333333333</v>
      </c>
      <c r="F29" s="10">
        <f t="shared" si="8"/>
        <v>-0.07692307692307693</v>
      </c>
      <c r="G29" s="10">
        <f t="shared" si="9"/>
        <v>0</v>
      </c>
      <c r="H29" s="10">
        <f t="shared" si="10"/>
        <v>1</v>
      </c>
      <c r="I29" s="10">
        <f t="shared" si="11"/>
        <v>-0.17391304347826086</v>
      </c>
      <c r="J29" s="10">
        <f t="shared" si="12"/>
        <v>-0.4166666666666667</v>
      </c>
      <c r="K29" s="10">
        <f t="shared" si="13"/>
        <v>-0.3125</v>
      </c>
      <c r="L29" s="10">
        <f t="shared" si="14"/>
        <v>0.5833333333333334</v>
      </c>
      <c r="M29" s="10">
        <f t="shared" si="15"/>
        <v>0</v>
      </c>
      <c r="N29" s="10">
        <f t="shared" si="15"/>
        <v>0.2857142857142857</v>
      </c>
      <c r="O29" s="10">
        <f t="shared" si="15"/>
        <v>0.9090909090909091</v>
      </c>
      <c r="P29" s="10">
        <f t="shared" si="15"/>
        <v>-0.5789473684210527</v>
      </c>
      <c r="Q29" s="10">
        <f t="shared" si="15"/>
        <v>-0.5263157894736842</v>
      </c>
      <c r="R29" s="10">
        <f t="shared" si="15"/>
        <v>-0.5555555555555556</v>
      </c>
      <c r="S29" s="10">
        <f t="shared" si="15"/>
        <v>-0.47619047619047616</v>
      </c>
      <c r="T29" s="10">
        <f t="shared" si="15"/>
        <v>0.125</v>
      </c>
      <c r="U29" s="10">
        <f t="shared" si="15"/>
        <v>0</v>
      </c>
      <c r="V29" s="10">
        <f t="shared" si="15"/>
        <v>1.5</v>
      </c>
      <c r="W29" s="10">
        <f t="shared" si="16"/>
        <v>-0.08064516129032258</v>
      </c>
      <c r="X29" s="10">
        <f t="shared" si="17"/>
        <v>-0.14035087719298245</v>
      </c>
      <c r="Y29" s="10">
        <f t="shared" si="17"/>
        <v>0.3877551020408163</v>
      </c>
      <c r="Z29" s="10">
        <f t="shared" si="18"/>
        <v>-0.5294117647058824</v>
      </c>
      <c r="AA29" s="4"/>
    </row>
    <row r="30" spans="3:27" ht="12.75">
      <c r="C30" s="65" t="s">
        <v>53</v>
      </c>
      <c r="D30" s="62">
        <f t="shared" si="6"/>
        <v>-0.42592592592592593</v>
      </c>
      <c r="E30" s="10">
        <f t="shared" si="7"/>
        <v>-0.13513513513513514</v>
      </c>
      <c r="F30" s="10">
        <f t="shared" si="8"/>
        <v>-0.3103448275862069</v>
      </c>
      <c r="G30" s="10">
        <f t="shared" si="9"/>
        <v>0.34375</v>
      </c>
      <c r="H30" s="10">
        <f t="shared" si="10"/>
        <v>-0.22580645161290322</v>
      </c>
      <c r="I30" s="10">
        <f t="shared" si="11"/>
        <v>0.0625</v>
      </c>
      <c r="J30" s="10">
        <f t="shared" si="12"/>
        <v>0.45</v>
      </c>
      <c r="K30" s="10">
        <f t="shared" si="13"/>
        <v>-0.09302325581395349</v>
      </c>
      <c r="L30" s="10">
        <f t="shared" si="14"/>
        <v>0.375</v>
      </c>
      <c r="M30" s="10">
        <f t="shared" si="15"/>
        <v>0.23529411764705882</v>
      </c>
      <c r="N30" s="10">
        <f t="shared" si="15"/>
        <v>-0.5517241379310345</v>
      </c>
      <c r="O30" s="10">
        <f t="shared" si="15"/>
        <v>-0.07692307692307693</v>
      </c>
      <c r="P30" s="10">
        <f t="shared" si="15"/>
        <v>-0.09090909090909091</v>
      </c>
      <c r="Q30" s="10">
        <f t="shared" si="15"/>
        <v>0</v>
      </c>
      <c r="R30" s="10">
        <f t="shared" si="15"/>
        <v>0.5384615384615384</v>
      </c>
      <c r="S30" s="10">
        <f t="shared" si="15"/>
        <v>-0.1388888888888889</v>
      </c>
      <c r="T30" s="10">
        <f t="shared" si="15"/>
        <v>0.16666666666666666</v>
      </c>
      <c r="U30" s="10">
        <f t="shared" si="15"/>
        <v>-0.23809523809523808</v>
      </c>
      <c r="V30" s="10">
        <f t="shared" si="15"/>
        <v>0.25</v>
      </c>
      <c r="W30" s="10">
        <f t="shared" si="16"/>
        <v>-0.17105263157894737</v>
      </c>
      <c r="X30" s="10">
        <f t="shared" si="17"/>
        <v>0</v>
      </c>
      <c r="Y30" s="10">
        <f t="shared" si="17"/>
        <v>-0.015873015873015872</v>
      </c>
      <c r="Z30" s="10">
        <f t="shared" si="18"/>
        <v>-0.008064516129032258</v>
      </c>
      <c r="AA30" s="4"/>
    </row>
    <row r="31" spans="3:27" ht="12.75">
      <c r="C31" s="65" t="s">
        <v>54</v>
      </c>
      <c r="D31" s="62">
        <f t="shared" si="6"/>
        <v>-0.625</v>
      </c>
      <c r="E31" s="10">
        <f t="shared" si="7"/>
        <v>0</v>
      </c>
      <c r="F31" s="10">
        <f t="shared" si="8"/>
        <v>0</v>
      </c>
      <c r="G31" s="10">
        <f t="shared" si="9"/>
        <v>-0.2</v>
      </c>
      <c r="H31" s="10">
        <f t="shared" si="10"/>
        <v>0.3333333333333333</v>
      </c>
      <c r="I31" s="10">
        <f t="shared" si="11"/>
        <v>0.16666666666666666</v>
      </c>
      <c r="J31" s="10">
        <f t="shared" si="12"/>
        <v>0</v>
      </c>
      <c r="K31" s="10">
        <f t="shared" si="13"/>
        <v>1.5</v>
      </c>
      <c r="L31" s="10">
        <f t="shared" si="14"/>
        <v>0.125</v>
      </c>
      <c r="M31" s="10">
        <f t="shared" si="15"/>
        <v>-0.42857142857142855</v>
      </c>
      <c r="N31" s="10">
        <f t="shared" si="15"/>
        <v>0.5</v>
      </c>
      <c r="O31" s="10">
        <f t="shared" si="15"/>
        <v>-0.4</v>
      </c>
      <c r="P31" s="10">
        <f t="shared" si="15"/>
        <v>-0.4444444444444444</v>
      </c>
      <c r="Q31" s="10">
        <f t="shared" si="15"/>
        <v>1</v>
      </c>
      <c r="R31" s="10">
        <f t="shared" si="15"/>
        <v>0.16666666666666666</v>
      </c>
      <c r="S31" s="10">
        <f t="shared" si="15"/>
        <v>1.1666666666666667</v>
      </c>
      <c r="T31" s="10">
        <f t="shared" si="15"/>
        <v>0.6</v>
      </c>
      <c r="U31" s="10">
        <f t="shared" si="15"/>
        <v>-0.25</v>
      </c>
      <c r="V31" s="10">
        <f t="shared" si="15"/>
        <v>0</v>
      </c>
      <c r="W31" s="10">
        <f t="shared" si="16"/>
        <v>-0.3548387096774194</v>
      </c>
      <c r="X31" s="10">
        <f t="shared" si="17"/>
        <v>0.45</v>
      </c>
      <c r="Y31" s="10">
        <f t="shared" si="17"/>
        <v>-0.13793103448275862</v>
      </c>
      <c r="Z31" s="10">
        <f t="shared" si="18"/>
        <v>0.32</v>
      </c>
      <c r="AA31" s="4"/>
    </row>
    <row r="32" spans="3:27" ht="12.75">
      <c r="C32" s="65" t="s">
        <v>556</v>
      </c>
      <c r="D32" s="62">
        <f t="shared" si="6"/>
        <v>-0.2903225806451613</v>
      </c>
      <c r="E32" s="10">
        <f t="shared" si="7"/>
        <v>-0.25</v>
      </c>
      <c r="F32" s="10">
        <f t="shared" si="8"/>
        <v>-0.09090909090909091</v>
      </c>
      <c r="G32" s="10">
        <f t="shared" si="9"/>
        <v>-0.21153846153846154</v>
      </c>
      <c r="H32" s="10">
        <f t="shared" si="10"/>
        <v>0.022727272727272728</v>
      </c>
      <c r="I32" s="10">
        <f t="shared" si="11"/>
        <v>0.022222222222222223</v>
      </c>
      <c r="J32" s="10">
        <f t="shared" si="12"/>
        <v>0.06666666666666667</v>
      </c>
      <c r="K32" s="10">
        <f t="shared" si="13"/>
        <v>0</v>
      </c>
      <c r="L32" s="10">
        <f t="shared" si="14"/>
        <v>-0.044444444444444446</v>
      </c>
      <c r="M32" s="10">
        <f t="shared" si="15"/>
        <v>-0.2391304347826087</v>
      </c>
      <c r="N32" s="10">
        <f t="shared" si="15"/>
        <v>-0.0625</v>
      </c>
      <c r="O32" s="10">
        <f t="shared" si="15"/>
        <v>-0.24390243902439024</v>
      </c>
      <c r="P32" s="10">
        <f t="shared" si="15"/>
        <v>-0.16279069767441862</v>
      </c>
      <c r="Q32" s="10">
        <f t="shared" si="15"/>
        <v>-0.14285714285714285</v>
      </c>
      <c r="R32" s="10">
        <f t="shared" si="15"/>
        <v>-0.3</v>
      </c>
      <c r="S32" s="10">
        <f t="shared" si="15"/>
        <v>0.45161290322580644</v>
      </c>
      <c r="T32" s="10">
        <f t="shared" si="15"/>
        <v>-0.16666666666666666</v>
      </c>
      <c r="U32" s="10">
        <f t="shared" si="15"/>
        <v>-0.2</v>
      </c>
      <c r="V32" s="10">
        <f t="shared" si="15"/>
        <v>0.38095238095238093</v>
      </c>
      <c r="W32" s="10">
        <f t="shared" si="16"/>
        <v>-0.22705314009661837</v>
      </c>
      <c r="X32" s="10">
        <f t="shared" si="17"/>
        <v>0.025</v>
      </c>
      <c r="Y32" s="10">
        <f t="shared" si="17"/>
        <v>-0.1524390243902439</v>
      </c>
      <c r="Z32" s="10">
        <f t="shared" si="18"/>
        <v>-0.050359712230215826</v>
      </c>
      <c r="AA32" s="4"/>
    </row>
    <row r="33" spans="3:27" ht="12.75">
      <c r="C33" s="65" t="s">
        <v>533</v>
      </c>
      <c r="D33" s="62">
        <f t="shared" si="6"/>
        <v>-0.46938775510204084</v>
      </c>
      <c r="E33" s="10">
        <f t="shared" si="7"/>
        <v>-0.15555555555555556</v>
      </c>
      <c r="F33" s="10">
        <f t="shared" si="8"/>
        <v>-0.16216216216216217</v>
      </c>
      <c r="G33" s="10">
        <f t="shared" si="9"/>
        <v>-0.22033898305084745</v>
      </c>
      <c r="H33" s="10">
        <f t="shared" si="10"/>
        <v>0.3076923076923077</v>
      </c>
      <c r="I33" s="10">
        <f t="shared" si="11"/>
        <v>-0.13157894736842105</v>
      </c>
      <c r="J33" s="10">
        <f t="shared" si="12"/>
        <v>-0.06451612903225806</v>
      </c>
      <c r="K33" s="10">
        <f t="shared" si="13"/>
        <v>0.021739130434782608</v>
      </c>
      <c r="L33" s="10">
        <f t="shared" si="14"/>
        <v>-0.14705882352941177</v>
      </c>
      <c r="M33" s="10">
        <f t="shared" si="15"/>
        <v>-0.15151515151515152</v>
      </c>
      <c r="N33" s="10">
        <f t="shared" si="15"/>
        <v>-0.3448275862068966</v>
      </c>
      <c r="O33" s="10">
        <f t="shared" si="15"/>
        <v>-0.425531914893617</v>
      </c>
      <c r="P33" s="10">
        <f t="shared" si="15"/>
        <v>-0.41379310344827586</v>
      </c>
      <c r="Q33" s="10">
        <f t="shared" si="15"/>
        <v>-0.35714285714285715</v>
      </c>
      <c r="R33" s="10">
        <f t="shared" si="15"/>
        <v>0.10526315789473684</v>
      </c>
      <c r="S33" s="10">
        <f t="shared" si="15"/>
        <v>0.18518518518518517</v>
      </c>
      <c r="T33" s="10">
        <f t="shared" si="15"/>
        <v>0.8235294117647058</v>
      </c>
      <c r="U33" s="10">
        <f t="shared" si="15"/>
        <v>0.3888888888888889</v>
      </c>
      <c r="V33" s="10">
        <f t="shared" si="15"/>
        <v>0.23809523809523808</v>
      </c>
      <c r="W33" s="10">
        <f t="shared" si="16"/>
        <v>-0.2578947368421053</v>
      </c>
      <c r="X33" s="10">
        <f t="shared" si="17"/>
        <v>0.014184397163120567</v>
      </c>
      <c r="Y33" s="10">
        <f t="shared" si="17"/>
        <v>-0.27972027972027974</v>
      </c>
      <c r="Z33" s="10">
        <f t="shared" si="18"/>
        <v>-0.14563106796116504</v>
      </c>
      <c r="AA33" s="4"/>
    </row>
    <row r="34" spans="3:27" ht="12.75">
      <c r="C34" s="65" t="s">
        <v>80</v>
      </c>
      <c r="D34" s="62">
        <f t="shared" si="6"/>
        <v>-0.13333333333333333</v>
      </c>
      <c r="E34" s="10">
        <f t="shared" si="7"/>
        <v>-0.17073170731707318</v>
      </c>
      <c r="F34" s="10">
        <f t="shared" si="8"/>
        <v>-0.20430107526881722</v>
      </c>
      <c r="G34" s="10">
        <f t="shared" si="9"/>
        <v>0.05309734513274336</v>
      </c>
      <c r="H34" s="10">
        <f t="shared" si="10"/>
        <v>-0.028846153846153848</v>
      </c>
      <c r="I34" s="10">
        <f t="shared" si="11"/>
        <v>-0.0196078431372549</v>
      </c>
      <c r="J34" s="10">
        <f t="shared" si="12"/>
        <v>-0.14864864864864866</v>
      </c>
      <c r="K34" s="10">
        <f t="shared" si="13"/>
        <v>-0.12605042016806722</v>
      </c>
      <c r="L34" s="10">
        <f t="shared" si="14"/>
        <v>0.12871287128712872</v>
      </c>
      <c r="M34" s="10">
        <f t="shared" si="15"/>
        <v>-0.15</v>
      </c>
      <c r="N34" s="10">
        <f t="shared" si="15"/>
        <v>-0.2698412698412698</v>
      </c>
      <c r="O34" s="10">
        <f t="shared" si="15"/>
        <v>-0.028846153846153848</v>
      </c>
      <c r="P34" s="10">
        <f t="shared" si="15"/>
        <v>-0.3333333333333333</v>
      </c>
      <c r="Q34" s="10">
        <f t="shared" si="15"/>
        <v>0.011764705882352941</v>
      </c>
      <c r="R34" s="10">
        <f t="shared" si="15"/>
        <v>0.5217391304347826</v>
      </c>
      <c r="S34" s="10">
        <f t="shared" si="15"/>
        <v>-0.10891089108910891</v>
      </c>
      <c r="T34" s="10">
        <f t="shared" si="15"/>
        <v>0.07894736842105263</v>
      </c>
      <c r="U34" s="10">
        <f t="shared" si="15"/>
        <v>0.011627906976744186</v>
      </c>
      <c r="V34" s="10">
        <f t="shared" si="15"/>
        <v>-0.1</v>
      </c>
      <c r="W34" s="10">
        <f t="shared" si="16"/>
        <v>-0.111358574610245</v>
      </c>
      <c r="X34" s="10">
        <f t="shared" si="17"/>
        <v>-0.07769423558897243</v>
      </c>
      <c r="Y34" s="10">
        <f t="shared" si="17"/>
        <v>-0.059782608695652176</v>
      </c>
      <c r="Z34" s="10">
        <f t="shared" si="18"/>
        <v>-0.06936416184971098</v>
      </c>
      <c r="AA34" s="4"/>
    </row>
    <row r="35" spans="3:27" ht="12.75">
      <c r="C35" s="65" t="s">
        <v>558</v>
      </c>
      <c r="D35" s="62">
        <f t="shared" si="6"/>
        <v>-0.1746031746031746</v>
      </c>
      <c r="E35" s="10">
        <f t="shared" si="7"/>
        <v>-0.29770992366412213</v>
      </c>
      <c r="F35" s="10">
        <f t="shared" si="8"/>
        <v>-0.26506024096385544</v>
      </c>
      <c r="G35" s="10">
        <f t="shared" si="9"/>
        <v>0.010752688172043012</v>
      </c>
      <c r="H35" s="10">
        <f t="shared" si="10"/>
        <v>-0.2980769230769231</v>
      </c>
      <c r="I35" s="10">
        <f t="shared" si="11"/>
        <v>-0.09782608695652174</v>
      </c>
      <c r="J35" s="10">
        <f t="shared" si="12"/>
        <v>-0.01639344262295082</v>
      </c>
      <c r="K35" s="10">
        <f t="shared" si="13"/>
        <v>-0.20212765957446807</v>
      </c>
      <c r="L35" s="10">
        <f t="shared" si="14"/>
        <v>0.0684931506849315</v>
      </c>
      <c r="M35" s="10">
        <f t="shared" si="15"/>
        <v>0.024096385542168676</v>
      </c>
      <c r="N35" s="10">
        <f t="shared" si="15"/>
        <v>-0.3333333333333333</v>
      </c>
      <c r="O35" s="10">
        <f t="shared" si="15"/>
        <v>0.18666666666666668</v>
      </c>
      <c r="P35" s="10">
        <f t="shared" si="15"/>
        <v>0.02564102564102564</v>
      </c>
      <c r="Q35" s="10">
        <f t="shared" si="15"/>
        <v>-0.023529411764705882</v>
      </c>
      <c r="R35" s="10">
        <f t="shared" si="15"/>
        <v>-0.25</v>
      </c>
      <c r="S35" s="10">
        <f t="shared" si="15"/>
        <v>-0.2247191011235955</v>
      </c>
      <c r="T35" s="10">
        <f t="shared" si="15"/>
        <v>-0.1625</v>
      </c>
      <c r="U35" s="10">
        <f t="shared" si="15"/>
        <v>-0.2891566265060241</v>
      </c>
      <c r="V35" s="10">
        <f t="shared" si="15"/>
        <v>0.7</v>
      </c>
      <c r="W35" s="10">
        <f t="shared" si="16"/>
        <v>-0.18937644341801385</v>
      </c>
      <c r="X35" s="10">
        <f t="shared" si="17"/>
        <v>-0.17094017094017094</v>
      </c>
      <c r="Y35" s="10">
        <f t="shared" si="17"/>
        <v>0.003436426116838488</v>
      </c>
      <c r="Z35" s="10">
        <f t="shared" si="18"/>
        <v>-0.10273972602739725</v>
      </c>
      <c r="AA35" s="4"/>
    </row>
    <row r="36" spans="3:27" ht="12.75">
      <c r="C36" s="65" t="s">
        <v>81</v>
      </c>
      <c r="D36" s="62">
        <f t="shared" si="6"/>
        <v>-0.24</v>
      </c>
      <c r="E36" s="10">
        <f t="shared" si="7"/>
        <v>0</v>
      </c>
      <c r="F36" s="10">
        <f t="shared" si="8"/>
        <v>-0.25</v>
      </c>
      <c r="G36" s="10">
        <f t="shared" si="9"/>
        <v>-0.36585365853658536</v>
      </c>
      <c r="H36" s="10">
        <f t="shared" si="10"/>
        <v>0.05263157894736842</v>
      </c>
      <c r="I36" s="10">
        <f t="shared" si="11"/>
        <v>0.2692307692307692</v>
      </c>
      <c r="J36" s="10">
        <f t="shared" si="12"/>
        <v>-0.42857142857142855</v>
      </c>
      <c r="K36" s="10">
        <f t="shared" si="13"/>
        <v>0.19230769230769232</v>
      </c>
      <c r="L36" s="10">
        <f t="shared" si="14"/>
        <v>0.4</v>
      </c>
      <c r="M36" s="10">
        <f t="shared" si="15"/>
        <v>-0.24242424242424243</v>
      </c>
      <c r="N36" s="10">
        <f t="shared" si="15"/>
        <v>0.08333333333333333</v>
      </c>
      <c r="O36" s="10">
        <f t="shared" si="15"/>
        <v>-0.25806451612903225</v>
      </c>
      <c r="P36" s="10">
        <f t="shared" si="15"/>
        <v>-0.14285714285714285</v>
      </c>
      <c r="Q36" s="10">
        <f t="shared" si="15"/>
        <v>-0.24</v>
      </c>
      <c r="R36" s="10">
        <f t="shared" si="15"/>
        <v>0</v>
      </c>
      <c r="S36" s="10">
        <f t="shared" si="15"/>
        <v>-0.2608695652173913</v>
      </c>
      <c r="T36" s="10">
        <f t="shared" si="15"/>
        <v>0.08333333333333333</v>
      </c>
      <c r="U36" s="10">
        <f t="shared" si="15"/>
        <v>0.05263157894736842</v>
      </c>
      <c r="V36" s="10">
        <f t="shared" si="15"/>
        <v>0.23076923076923078</v>
      </c>
      <c r="W36" s="10">
        <f t="shared" si="16"/>
        <v>-0.23333333333333334</v>
      </c>
      <c r="X36" s="10">
        <f t="shared" si="17"/>
        <v>0.043478260869565216</v>
      </c>
      <c r="Y36" s="10">
        <f t="shared" si="17"/>
        <v>-0.07291666666666667</v>
      </c>
      <c r="Z36" s="10">
        <f t="shared" si="18"/>
        <v>-0.1797752808988764</v>
      </c>
      <c r="AA36" s="4"/>
    </row>
    <row r="37" spans="3:27" ht="12.75">
      <c r="C37" s="65" t="s">
        <v>55</v>
      </c>
      <c r="D37" s="62">
        <f t="shared" si="6"/>
        <v>-0.38461538461538464</v>
      </c>
      <c r="E37" s="10">
        <f t="shared" si="7"/>
        <v>-0.20253164556962025</v>
      </c>
      <c r="F37" s="10">
        <f t="shared" si="8"/>
        <v>-0.0784313725490196</v>
      </c>
      <c r="G37" s="10">
        <f t="shared" si="9"/>
        <v>0.1774193548387097</v>
      </c>
      <c r="H37" s="10">
        <f t="shared" si="10"/>
        <v>0.275</v>
      </c>
      <c r="I37" s="10">
        <f t="shared" si="11"/>
        <v>-0.20634920634920634</v>
      </c>
      <c r="J37" s="10">
        <f t="shared" si="12"/>
        <v>-0.23404255319148937</v>
      </c>
      <c r="K37" s="10">
        <f t="shared" si="13"/>
        <v>-0.3972602739726027</v>
      </c>
      <c r="L37" s="10">
        <f t="shared" si="14"/>
        <v>-0.23529411764705882</v>
      </c>
      <c r="M37" s="10">
        <f t="shared" si="15"/>
        <v>-0.14</v>
      </c>
      <c r="N37" s="10">
        <f t="shared" si="15"/>
        <v>-0.3888888888888889</v>
      </c>
      <c r="O37" s="10">
        <f t="shared" si="15"/>
        <v>-0.13636363636363635</v>
      </c>
      <c r="P37" s="10">
        <f t="shared" si="15"/>
        <v>-0.02564102564102564</v>
      </c>
      <c r="Q37" s="10">
        <f t="shared" si="15"/>
        <v>-0.27906976744186046</v>
      </c>
      <c r="R37" s="10">
        <f t="shared" si="15"/>
        <v>0.45454545454545453</v>
      </c>
      <c r="S37" s="10">
        <f t="shared" si="15"/>
        <v>0.07894736842105263</v>
      </c>
      <c r="T37" s="10">
        <f t="shared" si="15"/>
        <v>0.2631578947368421</v>
      </c>
      <c r="U37" s="10">
        <f t="shared" si="15"/>
        <v>0.45161290322580644</v>
      </c>
      <c r="V37" s="10">
        <f t="shared" si="15"/>
        <v>-0.4375</v>
      </c>
      <c r="W37" s="10">
        <f t="shared" si="16"/>
        <v>-0.13229571984435798</v>
      </c>
      <c r="X37" s="10">
        <f t="shared" si="17"/>
        <v>-0.18834080717488788</v>
      </c>
      <c r="Y37" s="10">
        <f t="shared" si="17"/>
        <v>-0.2154696132596685</v>
      </c>
      <c r="Z37" s="10">
        <f t="shared" si="18"/>
        <v>0</v>
      </c>
      <c r="AA37" s="4"/>
    </row>
    <row r="38" spans="3:27" ht="12.75">
      <c r="C38" s="65" t="s">
        <v>57</v>
      </c>
      <c r="D38" s="62">
        <f t="shared" si="6"/>
        <v>-0.2119205298013245</v>
      </c>
      <c r="E38" s="10">
        <f t="shared" si="7"/>
        <v>-0.25384615384615383</v>
      </c>
      <c r="F38" s="10">
        <f t="shared" si="8"/>
        <v>-0.1951219512195122</v>
      </c>
      <c r="G38" s="10">
        <f t="shared" si="9"/>
        <v>0.12121212121212122</v>
      </c>
      <c r="H38" s="10">
        <f t="shared" si="10"/>
        <v>-0.2689075630252101</v>
      </c>
      <c r="I38" s="10">
        <f t="shared" si="11"/>
        <v>0</v>
      </c>
      <c r="J38" s="10">
        <f t="shared" si="12"/>
        <v>-0.19696969696969696</v>
      </c>
      <c r="K38" s="10">
        <f t="shared" si="13"/>
        <v>-0.38738738738738737</v>
      </c>
      <c r="L38" s="10">
        <f t="shared" si="14"/>
        <v>-0.034482758620689655</v>
      </c>
      <c r="M38" s="10">
        <f t="shared" si="15"/>
        <v>-0.07216494845360824</v>
      </c>
      <c r="N38" s="10">
        <f t="shared" si="15"/>
        <v>0.07547169811320754</v>
      </c>
      <c r="O38" s="10">
        <f t="shared" si="15"/>
        <v>0.20588235294117646</v>
      </c>
      <c r="P38" s="10">
        <f t="shared" si="15"/>
        <v>-0.07142857142857142</v>
      </c>
      <c r="Q38" s="10">
        <f t="shared" si="15"/>
        <v>-0.12222222222222222</v>
      </c>
      <c r="R38" s="10">
        <f t="shared" si="15"/>
        <v>-0.03508771929824561</v>
      </c>
      <c r="S38" s="10">
        <f t="shared" si="15"/>
        <v>-0.10975609756097561</v>
      </c>
      <c r="T38" s="10">
        <f t="shared" si="15"/>
        <v>0.01282051282051282</v>
      </c>
      <c r="U38" s="10">
        <f t="shared" si="15"/>
        <v>-0.20253164556962025</v>
      </c>
      <c r="V38" s="10">
        <f t="shared" si="15"/>
        <v>-0.23636363636363636</v>
      </c>
      <c r="W38" s="10">
        <f t="shared" si="16"/>
        <v>-0.14935064935064934</v>
      </c>
      <c r="X38" s="10">
        <f t="shared" si="17"/>
        <v>-0.22391857506361323</v>
      </c>
      <c r="Y38" s="10">
        <f t="shared" si="17"/>
        <v>0.02622950819672131</v>
      </c>
      <c r="Z38" s="10">
        <f t="shared" si="18"/>
        <v>-0.08945686900958466</v>
      </c>
      <c r="AA38" s="4"/>
    </row>
    <row r="39" spans="3:27" ht="12.75">
      <c r="C39" s="65" t="s">
        <v>58</v>
      </c>
      <c r="D39" s="62">
        <f t="shared" si="6"/>
        <v>-0.12</v>
      </c>
      <c r="E39" s="10">
        <f t="shared" si="7"/>
        <v>-0.08</v>
      </c>
      <c r="F39" s="10">
        <f t="shared" si="8"/>
        <v>-0.3333333333333333</v>
      </c>
      <c r="G39" s="10">
        <f t="shared" si="9"/>
        <v>0.9</v>
      </c>
      <c r="H39" s="10">
        <f t="shared" si="10"/>
        <v>0.4090909090909091</v>
      </c>
      <c r="I39" s="10">
        <f t="shared" si="11"/>
        <v>0.2608695652173913</v>
      </c>
      <c r="J39" s="10">
        <f t="shared" si="12"/>
        <v>0.3888888888888889</v>
      </c>
      <c r="K39" s="10">
        <f t="shared" si="13"/>
        <v>-0.49122807017543857</v>
      </c>
      <c r="L39" s="10">
        <f t="shared" si="14"/>
        <v>0.22580645161290322</v>
      </c>
      <c r="M39" s="10">
        <f t="shared" si="15"/>
        <v>-0.034482758620689655</v>
      </c>
      <c r="N39" s="10">
        <f t="shared" si="15"/>
        <v>-0.36</v>
      </c>
      <c r="O39" s="10">
        <f t="shared" si="15"/>
        <v>0.06896551724137931</v>
      </c>
      <c r="P39" s="10">
        <f t="shared" si="15"/>
        <v>-0.21052631578947367</v>
      </c>
      <c r="Q39" s="10">
        <f t="shared" si="15"/>
        <v>-0.2857142857142857</v>
      </c>
      <c r="R39" s="10">
        <f t="shared" si="15"/>
        <v>0.1875</v>
      </c>
      <c r="S39" s="10">
        <f t="shared" si="15"/>
        <v>0.06451612903225806</v>
      </c>
      <c r="T39" s="10">
        <f t="shared" si="15"/>
        <v>-0.5666666666666667</v>
      </c>
      <c r="U39" s="10">
        <f t="shared" si="15"/>
        <v>0.1</v>
      </c>
      <c r="V39" s="10">
        <f t="shared" si="15"/>
        <v>-0.10526315789473684</v>
      </c>
      <c r="W39" s="10">
        <f t="shared" si="16"/>
        <v>0.12149532710280374</v>
      </c>
      <c r="X39" s="10">
        <f t="shared" si="17"/>
        <v>-0.05</v>
      </c>
      <c r="Y39" s="10">
        <f t="shared" si="17"/>
        <v>-0.008771929824561403</v>
      </c>
      <c r="Z39" s="10">
        <f t="shared" si="18"/>
        <v>-0.09734513274336283</v>
      </c>
      <c r="AA39" s="4"/>
    </row>
    <row r="40" spans="3:27" ht="12.75">
      <c r="C40" s="65" t="s">
        <v>59</v>
      </c>
      <c r="D40" s="62">
        <f t="shared" si="6"/>
        <v>0</v>
      </c>
      <c r="E40" s="10">
        <f t="shared" si="7"/>
        <v>3</v>
      </c>
      <c r="F40" s="10">
        <f t="shared" si="8"/>
        <v>5</v>
      </c>
      <c r="G40" s="10">
        <f t="shared" si="9"/>
        <v>0.16666666666666666</v>
      </c>
      <c r="H40" s="10">
        <f t="shared" si="10"/>
        <v>0.14285714285714285</v>
      </c>
      <c r="I40" s="10">
        <f t="shared" si="11"/>
        <v>0.25</v>
      </c>
      <c r="J40" s="10">
        <f t="shared" si="12"/>
        <v>-0.5</v>
      </c>
      <c r="K40" s="10">
        <f t="shared" si="13"/>
        <v>-0.14285714285714285</v>
      </c>
      <c r="L40" s="10">
        <f t="shared" si="14"/>
        <v>-0.125</v>
      </c>
      <c r="M40" s="10">
        <f t="shared" si="15"/>
        <v>0</v>
      </c>
      <c r="N40" s="10">
        <f t="shared" si="15"/>
        <v>-0.3333333333333333</v>
      </c>
      <c r="O40" s="10">
        <f t="shared" si="15"/>
        <v>0</v>
      </c>
      <c r="P40" s="10">
        <f t="shared" si="15"/>
        <v>-0.2857142857142857</v>
      </c>
      <c r="Q40" s="10">
        <f t="shared" si="15"/>
        <v>0.2</v>
      </c>
      <c r="R40" s="10">
        <f t="shared" si="15"/>
        <v>0.5</v>
      </c>
      <c r="S40" s="10">
        <f t="shared" si="15"/>
        <v>0.6666666666666666</v>
      </c>
      <c r="T40" s="10">
        <f t="shared" si="15"/>
        <v>-0.6</v>
      </c>
      <c r="U40" s="10">
        <f t="shared" si="15"/>
        <v>0</v>
      </c>
      <c r="V40" s="10">
        <f t="shared" si="15"/>
        <v>-0.6666666666666666</v>
      </c>
      <c r="W40" s="10">
        <f t="shared" si="16"/>
        <v>0.6</v>
      </c>
      <c r="X40" s="10">
        <f t="shared" si="17"/>
        <v>-0.08333333333333333</v>
      </c>
      <c r="Y40" s="10">
        <f t="shared" si="17"/>
        <v>-0.09090909090909091</v>
      </c>
      <c r="Z40" s="10">
        <f t="shared" si="18"/>
        <v>0.2</v>
      </c>
      <c r="AA40" s="4"/>
    </row>
    <row r="41" spans="3:27" ht="12.75">
      <c r="C41" s="65" t="s">
        <v>534</v>
      </c>
      <c r="D41" s="62">
        <f t="shared" si="6"/>
        <v>-0.23809523809523808</v>
      </c>
      <c r="E41" s="10">
        <f t="shared" si="7"/>
        <v>-0.38461538461538464</v>
      </c>
      <c r="F41" s="10">
        <f t="shared" si="8"/>
        <v>-0.12</v>
      </c>
      <c r="G41" s="10">
        <f t="shared" si="9"/>
        <v>-0.125</v>
      </c>
      <c r="H41" s="10">
        <f t="shared" si="10"/>
        <v>-0.0625</v>
      </c>
      <c r="I41" s="10">
        <f t="shared" si="11"/>
        <v>-0.25</v>
      </c>
      <c r="J41" s="10">
        <f t="shared" si="12"/>
        <v>0</v>
      </c>
      <c r="K41" s="10">
        <f t="shared" si="13"/>
        <v>0.6190476190476191</v>
      </c>
      <c r="L41" s="10">
        <f t="shared" si="14"/>
        <v>-0.2</v>
      </c>
      <c r="M41" s="10">
        <f t="shared" si="15"/>
        <v>0.16666666666666666</v>
      </c>
      <c r="N41" s="10">
        <f t="shared" si="15"/>
        <v>0.045454545454545456</v>
      </c>
      <c r="O41" s="10">
        <f t="shared" si="15"/>
        <v>-0.3235294117647059</v>
      </c>
      <c r="P41" s="10">
        <f t="shared" si="15"/>
        <v>-0.375</v>
      </c>
      <c r="Q41" s="10">
        <f t="shared" si="15"/>
        <v>0</v>
      </c>
      <c r="R41" s="10">
        <f t="shared" si="15"/>
        <v>-0.34782608695652173</v>
      </c>
      <c r="S41" s="10">
        <f t="shared" si="15"/>
        <v>0.30434782608695654</v>
      </c>
      <c r="T41" s="10">
        <f t="shared" si="15"/>
        <v>0.8666666666666667</v>
      </c>
      <c r="U41" s="10">
        <f t="shared" si="15"/>
        <v>0.047619047619047616</v>
      </c>
      <c r="V41" s="10">
        <f t="shared" si="15"/>
        <v>-0.3333333333333333</v>
      </c>
      <c r="W41" s="10">
        <f t="shared" si="16"/>
        <v>-0.23846153846153847</v>
      </c>
      <c r="X41" s="10">
        <f t="shared" si="17"/>
        <v>0.050505050505050504</v>
      </c>
      <c r="Y41" s="10">
        <f t="shared" si="17"/>
        <v>-0.125</v>
      </c>
      <c r="Z41" s="10">
        <f t="shared" si="18"/>
        <v>-0.10989010989010989</v>
      </c>
      <c r="AA41" s="4"/>
    </row>
    <row r="42" spans="3:27" ht="13.5" thickBot="1">
      <c r="C42" s="66" t="s">
        <v>56</v>
      </c>
      <c r="D42" s="63">
        <f t="shared" si="6"/>
        <v>0</v>
      </c>
      <c r="E42" s="54">
        <f t="shared" si="7"/>
        <v>1</v>
      </c>
      <c r="F42" s="54">
        <f t="shared" si="8"/>
        <v>0.75</v>
      </c>
      <c r="G42" s="54">
        <f t="shared" si="9"/>
        <v>0</v>
      </c>
      <c r="H42" s="54">
        <f t="shared" si="10"/>
        <v>0.25</v>
      </c>
      <c r="I42" s="54">
        <f t="shared" si="11"/>
        <v>0.5</v>
      </c>
      <c r="J42" s="54">
        <f t="shared" si="12"/>
        <v>-0.7142857142857143</v>
      </c>
      <c r="K42" s="54">
        <f t="shared" si="13"/>
        <v>-0.16666666666666666</v>
      </c>
      <c r="L42" s="54">
        <f t="shared" si="14"/>
        <v>-1</v>
      </c>
      <c r="M42" s="54">
        <f t="shared" si="15"/>
        <v>-0.5</v>
      </c>
      <c r="N42" s="54">
        <f t="shared" si="15"/>
        <v>-1</v>
      </c>
      <c r="O42" s="54">
        <f t="shared" si="15"/>
        <v>-0.6</v>
      </c>
      <c r="P42" s="54" t="s">
        <v>570</v>
      </c>
      <c r="Q42" s="10">
        <f t="shared" si="15"/>
        <v>-1</v>
      </c>
      <c r="R42" s="10" t="s">
        <v>570</v>
      </c>
      <c r="S42" s="10">
        <f t="shared" si="15"/>
        <v>0</v>
      </c>
      <c r="T42" s="10">
        <f t="shared" si="15"/>
        <v>4</v>
      </c>
      <c r="U42" s="10"/>
      <c r="V42" s="10">
        <f t="shared" si="15"/>
        <v>1</v>
      </c>
      <c r="W42" s="54">
        <f t="shared" si="16"/>
        <v>0.3125</v>
      </c>
      <c r="X42" s="54">
        <f t="shared" si="17"/>
        <v>-0.14285714285714285</v>
      </c>
      <c r="Y42" s="54">
        <f t="shared" si="17"/>
        <v>-0.7222222222222222</v>
      </c>
      <c r="Z42" s="54">
        <f t="shared" si="18"/>
        <v>-0.2</v>
      </c>
      <c r="AA42" s="4"/>
    </row>
    <row r="43" spans="3:27" ht="13.5" thickBot="1">
      <c r="C43" s="55" t="s">
        <v>82</v>
      </c>
      <c r="D43" s="58">
        <f t="shared" si="6"/>
        <v>-0.26422018348623855</v>
      </c>
      <c r="E43" s="58">
        <f t="shared" si="7"/>
        <v>-0.14587525150905434</v>
      </c>
      <c r="F43" s="58">
        <f t="shared" si="8"/>
        <v>-0.10463378176382661</v>
      </c>
      <c r="G43" s="58">
        <f t="shared" si="9"/>
        <v>-0.007633587786259542</v>
      </c>
      <c r="H43" s="58">
        <f t="shared" si="10"/>
        <v>-0.04738154613466334</v>
      </c>
      <c r="I43" s="58">
        <f t="shared" si="11"/>
        <v>-0.07773851590106007</v>
      </c>
      <c r="J43" s="58">
        <f t="shared" si="12"/>
        <v>-0.05843071786310518</v>
      </c>
      <c r="K43" s="58">
        <f t="shared" si="13"/>
        <v>-0.08131868131868132</v>
      </c>
      <c r="L43" s="58">
        <f t="shared" si="14"/>
        <v>0.056282722513089</v>
      </c>
      <c r="M43" s="58">
        <f t="shared" si="15"/>
        <v>-0.05236270753512133</v>
      </c>
      <c r="N43" s="58">
        <f t="shared" si="15"/>
        <v>-0.2429078014184397</v>
      </c>
      <c r="O43" s="58">
        <f t="shared" si="15"/>
        <v>-0.09928229665071771</v>
      </c>
      <c r="P43" s="58">
        <f t="shared" si="15"/>
        <v>-0.18463444857496902</v>
      </c>
      <c r="Q43" s="58">
        <f t="shared" si="15"/>
        <v>-0.1307277628032345</v>
      </c>
      <c r="R43" s="58">
        <f t="shared" si="15"/>
        <v>0.06791569086651054</v>
      </c>
      <c r="S43" s="58">
        <f t="shared" si="15"/>
        <v>-0.049136786188579015</v>
      </c>
      <c r="T43" s="58">
        <f t="shared" si="15"/>
        <v>0.001519756838905775</v>
      </c>
      <c r="U43" s="58">
        <f t="shared" si="15"/>
        <v>-0.05581395348837209</v>
      </c>
      <c r="V43" s="58">
        <f t="shared" si="15"/>
        <v>-0.041666666666666664</v>
      </c>
      <c r="W43" s="58">
        <f t="shared" si="16"/>
        <v>-0.13896457765667575</v>
      </c>
      <c r="X43" s="58">
        <f t="shared" si="17"/>
        <v>-0.06740506329113924</v>
      </c>
      <c r="Y43" s="58">
        <f t="shared" si="17"/>
        <v>-0.07397353240583644</v>
      </c>
      <c r="Z43" s="58">
        <f t="shared" si="18"/>
        <v>-0.09307438622205937</v>
      </c>
      <c r="AA43" s="4"/>
    </row>
  </sheetData>
  <mergeCells count="1">
    <mergeCell ref="B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2:AE43"/>
  <sheetViews>
    <sheetView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0.42578125" style="0" customWidth="1"/>
    <col min="3" max="3" width="25.421875" style="0" customWidth="1"/>
    <col min="4" max="4" width="0.13671875" style="0" hidden="1" customWidth="1"/>
    <col min="5" max="7" width="11.7109375" style="0" hidden="1" customWidth="1"/>
    <col min="8" max="31" width="10.421875" style="0" customWidth="1"/>
    <col min="32" max="16384" width="9.140625" style="0" customWidth="1"/>
  </cols>
  <sheetData>
    <row r="1" s="1" customFormat="1" ht="9" customHeight="1"/>
    <row r="2" spans="2:4" s="1" customFormat="1" ht="35.25" customHeight="1">
      <c r="B2" s="89" t="s">
        <v>576</v>
      </c>
      <c r="C2" s="90"/>
      <c r="D2" s="11"/>
    </row>
    <row r="3" s="1" customFormat="1" ht="8.25" customHeight="1" thickBot="1"/>
    <row r="4" spans="3:31" s="1" customFormat="1" ht="27.75" customHeight="1" thickBot="1">
      <c r="C4" s="2"/>
      <c r="D4" s="51" t="s">
        <v>38</v>
      </c>
      <c r="E4" s="51" t="s">
        <v>39</v>
      </c>
      <c r="F4" s="51" t="s">
        <v>40</v>
      </c>
      <c r="G4" s="51" t="s">
        <v>41</v>
      </c>
      <c r="H4" s="51" t="s">
        <v>42</v>
      </c>
      <c r="I4" s="51" t="s">
        <v>43</v>
      </c>
      <c r="J4" s="51" t="s">
        <v>44</v>
      </c>
      <c r="K4" s="51" t="s">
        <v>45</v>
      </c>
      <c r="L4" s="51" t="s">
        <v>46</v>
      </c>
      <c r="M4" s="51" t="s">
        <v>47</v>
      </c>
      <c r="N4" s="51" t="s">
        <v>48</v>
      </c>
      <c r="O4" s="51" t="s">
        <v>49</v>
      </c>
      <c r="P4" s="51" t="s">
        <v>65</v>
      </c>
      <c r="Q4" s="51" t="s">
        <v>535</v>
      </c>
      <c r="R4" s="51" t="s">
        <v>559</v>
      </c>
      <c r="S4" s="51" t="s">
        <v>562</v>
      </c>
      <c r="T4" s="51" t="s">
        <v>568</v>
      </c>
      <c r="U4" s="51" t="s">
        <v>571</v>
      </c>
      <c r="V4" s="51" t="s">
        <v>573</v>
      </c>
      <c r="W4" s="51" t="s">
        <v>581</v>
      </c>
      <c r="X4" s="51" t="s">
        <v>597</v>
      </c>
      <c r="Y4" s="51" t="s">
        <v>599</v>
      </c>
      <c r="Z4" s="51" t="s">
        <v>602</v>
      </c>
      <c r="AA4" s="51" t="s">
        <v>77</v>
      </c>
      <c r="AB4" s="51" t="s">
        <v>78</v>
      </c>
      <c r="AC4" s="51" t="s">
        <v>79</v>
      </c>
      <c r="AD4" s="51" t="s">
        <v>563</v>
      </c>
      <c r="AE4" s="51" t="s">
        <v>583</v>
      </c>
    </row>
    <row r="5" spans="3:31" s="1" customFormat="1" ht="13.5" customHeight="1">
      <c r="C5" s="5" t="s">
        <v>50</v>
      </c>
      <c r="D5" s="8">
        <v>343</v>
      </c>
      <c r="E5" s="8">
        <v>328</v>
      </c>
      <c r="F5" s="8">
        <v>228</v>
      </c>
      <c r="G5" s="8">
        <v>286</v>
      </c>
      <c r="H5" s="8">
        <v>277</v>
      </c>
      <c r="I5" s="8">
        <v>326</v>
      </c>
      <c r="J5" s="8">
        <v>195</v>
      </c>
      <c r="K5" s="8">
        <v>307</v>
      </c>
      <c r="L5" s="8">
        <v>283</v>
      </c>
      <c r="M5" s="8">
        <v>255</v>
      </c>
      <c r="N5" s="8">
        <v>239</v>
      </c>
      <c r="O5" s="8">
        <v>264</v>
      </c>
      <c r="P5" s="8">
        <v>270</v>
      </c>
      <c r="Q5" s="8">
        <v>284</v>
      </c>
      <c r="R5" s="8">
        <v>184</v>
      </c>
      <c r="S5" s="8">
        <v>259</v>
      </c>
      <c r="T5" s="8">
        <v>278</v>
      </c>
      <c r="U5" s="8">
        <v>223</v>
      </c>
      <c r="V5" s="8">
        <v>202</v>
      </c>
      <c r="W5" s="8">
        <v>228</v>
      </c>
      <c r="X5" s="8">
        <v>216</v>
      </c>
      <c r="Y5" s="8">
        <v>237</v>
      </c>
      <c r="Z5" s="8">
        <v>165</v>
      </c>
      <c r="AA5" s="8">
        <f aca="true" t="shared" si="0" ref="AA5:AA20">+D5+E5+F5+G5</f>
        <v>1185</v>
      </c>
      <c r="AB5" s="8">
        <f aca="true" t="shared" si="1" ref="AB5:AB20">+H5+I5+J5+K5</f>
        <v>1105</v>
      </c>
      <c r="AC5" s="8">
        <f aca="true" t="shared" si="2" ref="AC5:AC20">+L5+M5+N5+O5</f>
        <v>1041</v>
      </c>
      <c r="AD5" s="8">
        <f>+P5+Q5+R5+S5</f>
        <v>997</v>
      </c>
      <c r="AE5" s="8">
        <f>+T5+U5+V5+W5</f>
        <v>931</v>
      </c>
    </row>
    <row r="6" spans="3:31" s="1" customFormat="1" ht="13.5" customHeight="1">
      <c r="C6" s="6" t="s">
        <v>51</v>
      </c>
      <c r="D6" s="8">
        <v>52</v>
      </c>
      <c r="E6" s="8">
        <v>38</v>
      </c>
      <c r="F6" s="8">
        <v>31</v>
      </c>
      <c r="G6" s="8">
        <v>44</v>
      </c>
      <c r="H6" s="8">
        <v>46</v>
      </c>
      <c r="I6" s="8">
        <v>41</v>
      </c>
      <c r="J6" s="8">
        <v>27</v>
      </c>
      <c r="K6" s="8">
        <v>39</v>
      </c>
      <c r="L6" s="8">
        <v>33</v>
      </c>
      <c r="M6" s="8">
        <v>31</v>
      </c>
      <c r="N6" s="8">
        <v>34</v>
      </c>
      <c r="O6" s="8">
        <v>44</v>
      </c>
      <c r="P6" s="8">
        <v>38</v>
      </c>
      <c r="Q6" s="8">
        <v>27</v>
      </c>
      <c r="R6" s="8">
        <v>36</v>
      </c>
      <c r="S6" s="8">
        <v>22</v>
      </c>
      <c r="T6" s="8">
        <v>39</v>
      </c>
      <c r="U6" s="8">
        <v>31</v>
      </c>
      <c r="V6" s="8">
        <v>19</v>
      </c>
      <c r="W6" s="8">
        <v>34</v>
      </c>
      <c r="X6" s="8">
        <v>37</v>
      </c>
      <c r="Y6" s="8">
        <v>42</v>
      </c>
      <c r="Z6" s="8">
        <v>25</v>
      </c>
      <c r="AA6" s="8">
        <f t="shared" si="0"/>
        <v>165</v>
      </c>
      <c r="AB6" s="8">
        <f t="shared" si="1"/>
        <v>153</v>
      </c>
      <c r="AC6" s="8">
        <f t="shared" si="2"/>
        <v>142</v>
      </c>
      <c r="AD6" s="8">
        <f aca="true" t="shared" si="3" ref="AD6:AD21">+P6+Q6+R6+S6</f>
        <v>123</v>
      </c>
      <c r="AE6" s="8">
        <f aca="true" t="shared" si="4" ref="AE6:AE22">+T6+U6+V6+W6</f>
        <v>123</v>
      </c>
    </row>
    <row r="7" spans="3:31" s="1" customFormat="1" ht="13.5" customHeight="1">
      <c r="C7" s="6" t="s">
        <v>52</v>
      </c>
      <c r="D7" s="8">
        <v>54</v>
      </c>
      <c r="E7" s="8">
        <v>55</v>
      </c>
      <c r="F7" s="8">
        <v>47</v>
      </c>
      <c r="G7" s="8">
        <v>50</v>
      </c>
      <c r="H7" s="8">
        <v>37</v>
      </c>
      <c r="I7" s="8">
        <v>56</v>
      </c>
      <c r="J7" s="8">
        <v>33</v>
      </c>
      <c r="K7" s="8">
        <v>46</v>
      </c>
      <c r="L7" s="8">
        <v>36</v>
      </c>
      <c r="M7" s="8">
        <v>35</v>
      </c>
      <c r="N7" s="8">
        <v>30</v>
      </c>
      <c r="O7" s="8">
        <v>41</v>
      </c>
      <c r="P7" s="8">
        <v>51</v>
      </c>
      <c r="Q7" s="8">
        <v>45</v>
      </c>
      <c r="R7" s="8">
        <v>30</v>
      </c>
      <c r="S7" s="8">
        <v>32</v>
      </c>
      <c r="T7" s="8">
        <v>36</v>
      </c>
      <c r="U7" s="8">
        <v>37</v>
      </c>
      <c r="V7" s="8">
        <v>23</v>
      </c>
      <c r="W7" s="8">
        <v>37</v>
      </c>
      <c r="X7" s="8">
        <v>40</v>
      </c>
      <c r="Y7" s="8">
        <v>29</v>
      </c>
      <c r="Z7" s="8">
        <v>19</v>
      </c>
      <c r="AA7" s="8">
        <f t="shared" si="0"/>
        <v>206</v>
      </c>
      <c r="AB7" s="8">
        <f t="shared" si="1"/>
        <v>172</v>
      </c>
      <c r="AC7" s="8">
        <f t="shared" si="2"/>
        <v>142</v>
      </c>
      <c r="AD7" s="8">
        <f t="shared" si="3"/>
        <v>158</v>
      </c>
      <c r="AE7" s="8">
        <f t="shared" si="4"/>
        <v>133</v>
      </c>
    </row>
    <row r="8" spans="3:31" s="1" customFormat="1" ht="13.5" customHeight="1">
      <c r="C8" s="6" t="s">
        <v>557</v>
      </c>
      <c r="D8" s="8">
        <v>51</v>
      </c>
      <c r="E8" s="8">
        <v>32</v>
      </c>
      <c r="F8" s="8">
        <v>34</v>
      </c>
      <c r="G8" s="8">
        <v>50</v>
      </c>
      <c r="H8" s="8">
        <v>30</v>
      </c>
      <c r="I8" s="8">
        <v>52</v>
      </c>
      <c r="J8" s="8">
        <v>35</v>
      </c>
      <c r="K8" s="8">
        <v>40</v>
      </c>
      <c r="L8" s="8">
        <v>43</v>
      </c>
      <c r="M8" s="8">
        <v>37</v>
      </c>
      <c r="N8" s="8">
        <v>33</v>
      </c>
      <c r="O8" s="8">
        <v>44</v>
      </c>
      <c r="P8" s="8">
        <v>40</v>
      </c>
      <c r="Q8" s="8">
        <v>24</v>
      </c>
      <c r="R8" s="8">
        <v>19</v>
      </c>
      <c r="S8" s="8">
        <v>31</v>
      </c>
      <c r="T8" s="8">
        <v>26</v>
      </c>
      <c r="U8" s="8">
        <v>27</v>
      </c>
      <c r="V8" s="8">
        <v>33</v>
      </c>
      <c r="W8" s="8">
        <v>31</v>
      </c>
      <c r="X8" s="8">
        <v>34</v>
      </c>
      <c r="Y8" s="8">
        <v>29</v>
      </c>
      <c r="Z8" s="8">
        <v>18</v>
      </c>
      <c r="AA8" s="8">
        <f t="shared" si="0"/>
        <v>167</v>
      </c>
      <c r="AB8" s="8">
        <f t="shared" si="1"/>
        <v>157</v>
      </c>
      <c r="AC8" s="8">
        <f t="shared" si="2"/>
        <v>157</v>
      </c>
      <c r="AD8" s="8">
        <f t="shared" si="3"/>
        <v>114</v>
      </c>
      <c r="AE8" s="8">
        <f t="shared" si="4"/>
        <v>117</v>
      </c>
    </row>
    <row r="9" spans="3:31" s="1" customFormat="1" ht="13.5" customHeight="1">
      <c r="C9" s="6" t="s">
        <v>53</v>
      </c>
      <c r="D9" s="8">
        <v>55</v>
      </c>
      <c r="E9" s="8">
        <v>74</v>
      </c>
      <c r="F9" s="8">
        <v>40</v>
      </c>
      <c r="G9" s="8">
        <v>50</v>
      </c>
      <c r="H9" s="8">
        <v>51</v>
      </c>
      <c r="I9" s="8">
        <v>64</v>
      </c>
      <c r="J9" s="8">
        <v>43</v>
      </c>
      <c r="K9" s="8">
        <v>39</v>
      </c>
      <c r="L9" s="8">
        <v>45</v>
      </c>
      <c r="M9" s="8">
        <v>44</v>
      </c>
      <c r="N9" s="8">
        <v>30</v>
      </c>
      <c r="O9" s="8">
        <v>55</v>
      </c>
      <c r="P9" s="8">
        <v>41</v>
      </c>
      <c r="Q9" s="8">
        <v>48</v>
      </c>
      <c r="R9" s="8">
        <v>32</v>
      </c>
      <c r="S9" s="8">
        <v>51</v>
      </c>
      <c r="T9" s="8">
        <v>42</v>
      </c>
      <c r="U9" s="8">
        <v>44</v>
      </c>
      <c r="V9" s="8">
        <v>35</v>
      </c>
      <c r="W9" s="8">
        <v>40</v>
      </c>
      <c r="X9" s="8">
        <v>51</v>
      </c>
      <c r="Y9" s="8">
        <v>50</v>
      </c>
      <c r="Z9" s="8">
        <v>30</v>
      </c>
      <c r="AA9" s="8">
        <f t="shared" si="0"/>
        <v>219</v>
      </c>
      <c r="AB9" s="8">
        <f t="shared" si="1"/>
        <v>197</v>
      </c>
      <c r="AC9" s="8">
        <f t="shared" si="2"/>
        <v>174</v>
      </c>
      <c r="AD9" s="8">
        <f t="shared" si="3"/>
        <v>172</v>
      </c>
      <c r="AE9" s="8">
        <f t="shared" si="4"/>
        <v>161</v>
      </c>
    </row>
    <row r="10" spans="3:31" s="1" customFormat="1" ht="13.5" customHeight="1">
      <c r="C10" s="6" t="s">
        <v>54</v>
      </c>
      <c r="D10" s="8">
        <v>23</v>
      </c>
      <c r="E10" s="8">
        <v>17</v>
      </c>
      <c r="F10" s="8">
        <v>9</v>
      </c>
      <c r="G10" s="8">
        <v>19</v>
      </c>
      <c r="H10" s="8">
        <v>14</v>
      </c>
      <c r="I10" s="8">
        <v>18</v>
      </c>
      <c r="J10" s="8">
        <v>16</v>
      </c>
      <c r="K10" s="8">
        <v>21</v>
      </c>
      <c r="L10" s="8">
        <v>19</v>
      </c>
      <c r="M10" s="8">
        <v>16</v>
      </c>
      <c r="N10" s="8">
        <v>12</v>
      </c>
      <c r="O10" s="8">
        <v>12</v>
      </c>
      <c r="P10" s="8">
        <v>16</v>
      </c>
      <c r="Q10" s="8">
        <v>9</v>
      </c>
      <c r="R10" s="8">
        <v>10</v>
      </c>
      <c r="S10" s="8">
        <v>15</v>
      </c>
      <c r="T10" s="8">
        <v>12</v>
      </c>
      <c r="U10" s="8">
        <v>13</v>
      </c>
      <c r="V10" s="8">
        <v>10</v>
      </c>
      <c r="W10" s="8">
        <v>14</v>
      </c>
      <c r="X10" s="8">
        <v>17</v>
      </c>
      <c r="Y10" s="8">
        <v>14</v>
      </c>
      <c r="Z10" s="8">
        <v>11</v>
      </c>
      <c r="AA10" s="8">
        <f t="shared" si="0"/>
        <v>68</v>
      </c>
      <c r="AB10" s="8">
        <f t="shared" si="1"/>
        <v>69</v>
      </c>
      <c r="AC10" s="8">
        <f t="shared" si="2"/>
        <v>59</v>
      </c>
      <c r="AD10" s="8">
        <f t="shared" si="3"/>
        <v>50</v>
      </c>
      <c r="AE10" s="8">
        <f t="shared" si="4"/>
        <v>49</v>
      </c>
    </row>
    <row r="11" spans="3:31" s="1" customFormat="1" ht="13.5" customHeight="1">
      <c r="C11" s="6" t="s">
        <v>556</v>
      </c>
      <c r="D11" s="8">
        <v>94</v>
      </c>
      <c r="E11" s="8">
        <v>71</v>
      </c>
      <c r="F11" s="8">
        <v>64</v>
      </c>
      <c r="G11" s="8">
        <v>85</v>
      </c>
      <c r="H11" s="8">
        <v>64</v>
      </c>
      <c r="I11" s="8">
        <v>83</v>
      </c>
      <c r="J11" s="8">
        <v>52</v>
      </c>
      <c r="K11" s="8">
        <v>75</v>
      </c>
      <c r="L11" s="8">
        <v>67</v>
      </c>
      <c r="M11" s="8">
        <v>72</v>
      </c>
      <c r="N11" s="8">
        <v>66</v>
      </c>
      <c r="O11" s="8">
        <v>57</v>
      </c>
      <c r="P11" s="8">
        <v>71</v>
      </c>
      <c r="Q11" s="8">
        <v>47</v>
      </c>
      <c r="R11" s="8">
        <v>43</v>
      </c>
      <c r="S11" s="8">
        <v>71</v>
      </c>
      <c r="T11" s="8">
        <v>59</v>
      </c>
      <c r="U11" s="8">
        <v>52</v>
      </c>
      <c r="V11" s="8">
        <v>36</v>
      </c>
      <c r="W11" s="8">
        <v>61</v>
      </c>
      <c r="X11" s="8">
        <v>64</v>
      </c>
      <c r="Y11" s="8">
        <v>46</v>
      </c>
      <c r="Z11" s="8">
        <v>43</v>
      </c>
      <c r="AA11" s="8">
        <f t="shared" si="0"/>
        <v>314</v>
      </c>
      <c r="AB11" s="8">
        <f t="shared" si="1"/>
        <v>274</v>
      </c>
      <c r="AC11" s="8">
        <f t="shared" si="2"/>
        <v>262</v>
      </c>
      <c r="AD11" s="8">
        <f t="shared" si="3"/>
        <v>232</v>
      </c>
      <c r="AE11" s="8">
        <f t="shared" si="4"/>
        <v>208</v>
      </c>
    </row>
    <row r="12" spans="3:31" s="1" customFormat="1" ht="13.5" customHeight="1">
      <c r="C12" s="6" t="s">
        <v>533</v>
      </c>
      <c r="D12" s="8">
        <v>72</v>
      </c>
      <c r="E12" s="8">
        <v>62</v>
      </c>
      <c r="F12" s="8">
        <v>58</v>
      </c>
      <c r="G12" s="8">
        <v>103</v>
      </c>
      <c r="H12" s="8">
        <v>44</v>
      </c>
      <c r="I12" s="8">
        <v>82</v>
      </c>
      <c r="J12" s="8">
        <v>54</v>
      </c>
      <c r="K12" s="8">
        <v>82</v>
      </c>
      <c r="L12" s="8">
        <v>50</v>
      </c>
      <c r="M12" s="8">
        <v>49</v>
      </c>
      <c r="N12" s="8">
        <v>42</v>
      </c>
      <c r="O12" s="8">
        <v>46</v>
      </c>
      <c r="P12" s="8">
        <v>54</v>
      </c>
      <c r="Q12" s="8">
        <v>60</v>
      </c>
      <c r="R12" s="8">
        <v>41</v>
      </c>
      <c r="S12" s="8">
        <v>53</v>
      </c>
      <c r="T12" s="8">
        <v>48</v>
      </c>
      <c r="U12" s="8">
        <v>53</v>
      </c>
      <c r="V12" s="8">
        <v>42</v>
      </c>
      <c r="W12" s="8">
        <v>50</v>
      </c>
      <c r="X12" s="8">
        <v>55</v>
      </c>
      <c r="Y12" s="8">
        <v>51</v>
      </c>
      <c r="Z12" s="8">
        <v>38</v>
      </c>
      <c r="AA12" s="8">
        <f t="shared" si="0"/>
        <v>295</v>
      </c>
      <c r="AB12" s="8">
        <f t="shared" si="1"/>
        <v>262</v>
      </c>
      <c r="AC12" s="8">
        <f t="shared" si="2"/>
        <v>187</v>
      </c>
      <c r="AD12" s="8">
        <f t="shared" si="3"/>
        <v>208</v>
      </c>
      <c r="AE12" s="8">
        <f t="shared" si="4"/>
        <v>193</v>
      </c>
    </row>
    <row r="13" spans="3:31" s="1" customFormat="1" ht="13.5" customHeight="1">
      <c r="C13" s="6" t="s">
        <v>80</v>
      </c>
      <c r="D13" s="8">
        <v>393</v>
      </c>
      <c r="E13" s="8">
        <v>294</v>
      </c>
      <c r="F13" s="8">
        <v>238</v>
      </c>
      <c r="G13" s="8">
        <v>299</v>
      </c>
      <c r="H13" s="8">
        <v>285</v>
      </c>
      <c r="I13" s="8">
        <v>308</v>
      </c>
      <c r="J13" s="8">
        <v>253</v>
      </c>
      <c r="K13" s="8">
        <v>318</v>
      </c>
      <c r="L13" s="8">
        <v>280</v>
      </c>
      <c r="M13" s="8">
        <v>322</v>
      </c>
      <c r="N13" s="8">
        <v>234</v>
      </c>
      <c r="O13" s="8">
        <v>298</v>
      </c>
      <c r="P13" s="8">
        <v>280</v>
      </c>
      <c r="Q13" s="8">
        <v>267</v>
      </c>
      <c r="R13" s="8">
        <v>204</v>
      </c>
      <c r="S13" s="8">
        <v>275</v>
      </c>
      <c r="T13" s="8">
        <v>247</v>
      </c>
      <c r="U13" s="8">
        <v>240</v>
      </c>
      <c r="V13" s="8">
        <v>216</v>
      </c>
      <c r="W13" s="8">
        <v>232</v>
      </c>
      <c r="X13" s="8">
        <v>245</v>
      </c>
      <c r="Y13" s="8">
        <v>228</v>
      </c>
      <c r="Z13" s="8">
        <v>176</v>
      </c>
      <c r="AA13" s="8">
        <f t="shared" si="0"/>
        <v>1224</v>
      </c>
      <c r="AB13" s="8">
        <f t="shared" si="1"/>
        <v>1164</v>
      </c>
      <c r="AC13" s="8">
        <f t="shared" si="2"/>
        <v>1134</v>
      </c>
      <c r="AD13" s="8">
        <f t="shared" si="3"/>
        <v>1026</v>
      </c>
      <c r="AE13" s="8">
        <f t="shared" si="4"/>
        <v>935</v>
      </c>
    </row>
    <row r="14" spans="3:31" s="1" customFormat="1" ht="13.5" customHeight="1">
      <c r="C14" s="6" t="s">
        <v>558</v>
      </c>
      <c r="D14" s="8">
        <v>221</v>
      </c>
      <c r="E14" s="8">
        <v>223</v>
      </c>
      <c r="F14" s="8">
        <v>144</v>
      </c>
      <c r="G14" s="8">
        <v>191</v>
      </c>
      <c r="H14" s="8">
        <v>163</v>
      </c>
      <c r="I14" s="8">
        <v>204</v>
      </c>
      <c r="J14" s="8">
        <v>161</v>
      </c>
      <c r="K14" s="8">
        <v>169</v>
      </c>
      <c r="L14" s="8">
        <v>156</v>
      </c>
      <c r="M14" s="8">
        <v>182</v>
      </c>
      <c r="N14" s="8">
        <v>119</v>
      </c>
      <c r="O14" s="8">
        <v>195</v>
      </c>
      <c r="P14" s="8">
        <v>197</v>
      </c>
      <c r="Q14" s="8">
        <v>164</v>
      </c>
      <c r="R14" s="8">
        <v>116</v>
      </c>
      <c r="S14" s="8">
        <v>163</v>
      </c>
      <c r="T14" s="8">
        <v>170</v>
      </c>
      <c r="U14" s="8">
        <v>162</v>
      </c>
      <c r="V14" s="8">
        <v>118</v>
      </c>
      <c r="W14" s="8">
        <v>154</v>
      </c>
      <c r="X14" s="8">
        <v>153</v>
      </c>
      <c r="Y14" s="8">
        <v>131</v>
      </c>
      <c r="Z14" s="8">
        <v>105</v>
      </c>
      <c r="AA14" s="8">
        <f>+D14+E14+F14+G14</f>
        <v>779</v>
      </c>
      <c r="AB14" s="8">
        <f>+H14+I14+J14+K14</f>
        <v>697</v>
      </c>
      <c r="AC14" s="8">
        <f>+L14+M14+N14+O14</f>
        <v>652</v>
      </c>
      <c r="AD14" s="8">
        <f t="shared" si="3"/>
        <v>640</v>
      </c>
      <c r="AE14" s="8">
        <f t="shared" si="4"/>
        <v>604</v>
      </c>
    </row>
    <row r="15" spans="3:31" s="1" customFormat="1" ht="13.5" customHeight="1">
      <c r="C15" s="6" t="s">
        <v>81</v>
      </c>
      <c r="D15" s="8">
        <v>49</v>
      </c>
      <c r="E15" s="8">
        <v>48</v>
      </c>
      <c r="F15" s="8">
        <v>20</v>
      </c>
      <c r="G15" s="8">
        <v>53</v>
      </c>
      <c r="H15" s="8">
        <v>22</v>
      </c>
      <c r="I15" s="8">
        <v>42</v>
      </c>
      <c r="J15" s="8">
        <v>25</v>
      </c>
      <c r="K15" s="8">
        <v>27</v>
      </c>
      <c r="L15" s="8">
        <v>35</v>
      </c>
      <c r="M15" s="8">
        <v>43</v>
      </c>
      <c r="N15" s="8">
        <v>26</v>
      </c>
      <c r="O15" s="8">
        <v>40</v>
      </c>
      <c r="P15" s="8">
        <v>40</v>
      </c>
      <c r="Q15" s="8">
        <v>28</v>
      </c>
      <c r="R15" s="8">
        <v>28</v>
      </c>
      <c r="S15" s="8">
        <v>41</v>
      </c>
      <c r="T15" s="8">
        <v>34</v>
      </c>
      <c r="U15" s="8">
        <v>32</v>
      </c>
      <c r="V15" s="8">
        <v>31</v>
      </c>
      <c r="W15" s="8">
        <v>26</v>
      </c>
      <c r="X15" s="8">
        <v>32</v>
      </c>
      <c r="Y15" s="8">
        <v>32</v>
      </c>
      <c r="Z15" s="8">
        <v>17</v>
      </c>
      <c r="AA15" s="8">
        <f t="shared" si="0"/>
        <v>170</v>
      </c>
      <c r="AB15" s="8">
        <f t="shared" si="1"/>
        <v>116</v>
      </c>
      <c r="AC15" s="8">
        <f t="shared" si="2"/>
        <v>144</v>
      </c>
      <c r="AD15" s="8">
        <f t="shared" si="3"/>
        <v>137</v>
      </c>
      <c r="AE15" s="8">
        <f t="shared" si="4"/>
        <v>123</v>
      </c>
    </row>
    <row r="16" spans="3:31" s="1" customFormat="1" ht="13.5" customHeight="1">
      <c r="C16" s="6" t="s">
        <v>55</v>
      </c>
      <c r="D16" s="8">
        <v>89</v>
      </c>
      <c r="E16" s="8">
        <v>85</v>
      </c>
      <c r="F16" s="8">
        <v>66</v>
      </c>
      <c r="G16" s="8">
        <v>98</v>
      </c>
      <c r="H16" s="8">
        <v>61</v>
      </c>
      <c r="I16" s="8">
        <v>86</v>
      </c>
      <c r="J16" s="8">
        <v>63</v>
      </c>
      <c r="K16" s="8">
        <v>64</v>
      </c>
      <c r="L16" s="8">
        <v>66</v>
      </c>
      <c r="M16" s="8">
        <v>72</v>
      </c>
      <c r="N16" s="8">
        <v>49</v>
      </c>
      <c r="O16" s="8">
        <v>68</v>
      </c>
      <c r="P16" s="8">
        <v>63</v>
      </c>
      <c r="Q16" s="8">
        <v>56</v>
      </c>
      <c r="R16" s="8">
        <v>53</v>
      </c>
      <c r="S16" s="8">
        <v>74</v>
      </c>
      <c r="T16" s="8">
        <v>78</v>
      </c>
      <c r="U16" s="8">
        <v>72</v>
      </c>
      <c r="V16" s="8">
        <v>48</v>
      </c>
      <c r="W16" s="8">
        <v>72</v>
      </c>
      <c r="X16" s="8">
        <v>66</v>
      </c>
      <c r="Y16" s="8">
        <v>78</v>
      </c>
      <c r="Z16" s="8">
        <v>46</v>
      </c>
      <c r="AA16" s="8">
        <f t="shared" si="0"/>
        <v>338</v>
      </c>
      <c r="AB16" s="8">
        <f t="shared" si="1"/>
        <v>274</v>
      </c>
      <c r="AC16" s="8">
        <f t="shared" si="2"/>
        <v>255</v>
      </c>
      <c r="AD16" s="8">
        <f t="shared" si="3"/>
        <v>246</v>
      </c>
      <c r="AE16" s="8">
        <f t="shared" si="4"/>
        <v>270</v>
      </c>
    </row>
    <row r="17" spans="3:31" s="1" customFormat="1" ht="13.5" customHeight="1">
      <c r="C17" s="6" t="s">
        <v>57</v>
      </c>
      <c r="D17" s="8">
        <v>331</v>
      </c>
      <c r="E17" s="8">
        <v>242</v>
      </c>
      <c r="F17" s="8">
        <v>161</v>
      </c>
      <c r="G17" s="8">
        <v>188</v>
      </c>
      <c r="H17" s="8">
        <v>199</v>
      </c>
      <c r="I17" s="8">
        <v>201</v>
      </c>
      <c r="J17" s="8">
        <v>162</v>
      </c>
      <c r="K17" s="8">
        <v>201</v>
      </c>
      <c r="L17" s="8">
        <v>181</v>
      </c>
      <c r="M17" s="8">
        <v>201</v>
      </c>
      <c r="N17" s="8">
        <v>145</v>
      </c>
      <c r="O17" s="8">
        <v>171</v>
      </c>
      <c r="P17" s="8">
        <v>156</v>
      </c>
      <c r="Q17" s="8">
        <v>210</v>
      </c>
      <c r="R17" s="8">
        <v>133</v>
      </c>
      <c r="S17" s="8">
        <v>212</v>
      </c>
      <c r="T17" s="8">
        <v>169</v>
      </c>
      <c r="U17" s="8">
        <v>189</v>
      </c>
      <c r="V17" s="8">
        <v>144</v>
      </c>
      <c r="W17" s="8">
        <v>159</v>
      </c>
      <c r="X17" s="8">
        <v>184</v>
      </c>
      <c r="Y17" s="8">
        <v>146</v>
      </c>
      <c r="Z17" s="8">
        <v>118</v>
      </c>
      <c r="AA17" s="8">
        <f t="shared" si="0"/>
        <v>922</v>
      </c>
      <c r="AB17" s="8">
        <f t="shared" si="1"/>
        <v>763</v>
      </c>
      <c r="AC17" s="8">
        <f t="shared" si="2"/>
        <v>698</v>
      </c>
      <c r="AD17" s="8">
        <f t="shared" si="3"/>
        <v>711</v>
      </c>
      <c r="AE17" s="8">
        <f t="shared" si="4"/>
        <v>661</v>
      </c>
    </row>
    <row r="18" spans="3:31" s="1" customFormat="1" ht="13.5" customHeight="1">
      <c r="C18" s="6" t="s">
        <v>58</v>
      </c>
      <c r="D18" s="8">
        <v>48</v>
      </c>
      <c r="E18" s="8">
        <v>36</v>
      </c>
      <c r="F18" s="8">
        <v>32</v>
      </c>
      <c r="G18" s="8">
        <v>41</v>
      </c>
      <c r="H18" s="8">
        <v>25</v>
      </c>
      <c r="I18" s="8">
        <v>71</v>
      </c>
      <c r="J18" s="8">
        <v>42</v>
      </c>
      <c r="K18" s="8">
        <v>55</v>
      </c>
      <c r="L18" s="8">
        <v>42</v>
      </c>
      <c r="M18" s="8">
        <v>43</v>
      </c>
      <c r="N18" s="8">
        <v>19</v>
      </c>
      <c r="O18" s="8">
        <v>63</v>
      </c>
      <c r="P18" s="8">
        <v>47</v>
      </c>
      <c r="Q18" s="8">
        <v>48</v>
      </c>
      <c r="R18" s="8">
        <v>29</v>
      </c>
      <c r="S18" s="8">
        <v>32</v>
      </c>
      <c r="T18" s="8">
        <v>35</v>
      </c>
      <c r="U18" s="8">
        <v>37</v>
      </c>
      <c r="V18" s="8">
        <v>26</v>
      </c>
      <c r="W18" s="8">
        <v>27</v>
      </c>
      <c r="X18" s="8">
        <v>30</v>
      </c>
      <c r="Y18" s="8">
        <v>31</v>
      </c>
      <c r="Z18" s="8">
        <v>26</v>
      </c>
      <c r="AA18" s="8">
        <f t="shared" si="0"/>
        <v>157</v>
      </c>
      <c r="AB18" s="8">
        <f t="shared" si="1"/>
        <v>193</v>
      </c>
      <c r="AC18" s="8">
        <f t="shared" si="2"/>
        <v>167</v>
      </c>
      <c r="AD18" s="8">
        <f t="shared" si="3"/>
        <v>156</v>
      </c>
      <c r="AE18" s="8">
        <f t="shared" si="4"/>
        <v>125</v>
      </c>
    </row>
    <row r="19" spans="3:31" s="1" customFormat="1" ht="13.5" customHeight="1">
      <c r="C19" s="6" t="s">
        <v>59</v>
      </c>
      <c r="D19" s="8">
        <v>15</v>
      </c>
      <c r="E19" s="8">
        <v>16</v>
      </c>
      <c r="F19" s="8">
        <v>19</v>
      </c>
      <c r="G19" s="8">
        <v>27</v>
      </c>
      <c r="H19" s="8">
        <v>16</v>
      </c>
      <c r="I19" s="8">
        <v>20</v>
      </c>
      <c r="J19" s="8">
        <v>17</v>
      </c>
      <c r="K19" s="8">
        <v>14</v>
      </c>
      <c r="L19" s="8">
        <v>33</v>
      </c>
      <c r="M19" s="8">
        <v>18</v>
      </c>
      <c r="N19" s="8">
        <v>15</v>
      </c>
      <c r="O19" s="8">
        <v>18</v>
      </c>
      <c r="P19" s="8">
        <v>17</v>
      </c>
      <c r="Q19" s="8">
        <v>15</v>
      </c>
      <c r="R19" s="8">
        <v>9</v>
      </c>
      <c r="S19" s="8">
        <v>18</v>
      </c>
      <c r="T19" s="8">
        <v>14</v>
      </c>
      <c r="U19" s="8">
        <v>18</v>
      </c>
      <c r="V19" s="8">
        <v>10</v>
      </c>
      <c r="W19" s="8">
        <v>11</v>
      </c>
      <c r="X19" s="8">
        <v>11</v>
      </c>
      <c r="Y19" s="8">
        <v>23</v>
      </c>
      <c r="Z19" s="8">
        <v>13</v>
      </c>
      <c r="AA19" s="8">
        <f t="shared" si="0"/>
        <v>77</v>
      </c>
      <c r="AB19" s="8">
        <f t="shared" si="1"/>
        <v>67</v>
      </c>
      <c r="AC19" s="8">
        <f t="shared" si="2"/>
        <v>84</v>
      </c>
      <c r="AD19" s="8">
        <f t="shared" si="3"/>
        <v>59</v>
      </c>
      <c r="AE19" s="8">
        <f t="shared" si="4"/>
        <v>53</v>
      </c>
    </row>
    <row r="20" spans="3:31" s="1" customFormat="1" ht="13.5" customHeight="1">
      <c r="C20" s="6" t="s">
        <v>534</v>
      </c>
      <c r="D20" s="8">
        <v>91</v>
      </c>
      <c r="E20" s="8">
        <v>58</v>
      </c>
      <c r="F20" s="8">
        <v>39</v>
      </c>
      <c r="G20" s="8">
        <v>37</v>
      </c>
      <c r="H20" s="8">
        <v>61</v>
      </c>
      <c r="I20" s="8">
        <v>40</v>
      </c>
      <c r="J20" s="8">
        <v>42</v>
      </c>
      <c r="K20" s="8">
        <v>75</v>
      </c>
      <c r="L20" s="8">
        <v>47</v>
      </c>
      <c r="M20" s="8">
        <v>49</v>
      </c>
      <c r="N20" s="8">
        <v>33</v>
      </c>
      <c r="O20" s="8">
        <v>61</v>
      </c>
      <c r="P20" s="8">
        <v>53</v>
      </c>
      <c r="Q20" s="8">
        <v>55</v>
      </c>
      <c r="R20" s="8">
        <v>31</v>
      </c>
      <c r="S20" s="8">
        <v>39</v>
      </c>
      <c r="T20" s="8">
        <v>43</v>
      </c>
      <c r="U20" s="8">
        <v>39</v>
      </c>
      <c r="V20" s="8">
        <v>25</v>
      </c>
      <c r="W20" s="8">
        <v>50</v>
      </c>
      <c r="X20" s="8">
        <v>45</v>
      </c>
      <c r="Y20" s="8">
        <v>57</v>
      </c>
      <c r="Z20" s="8">
        <v>34</v>
      </c>
      <c r="AA20" s="8">
        <f t="shared" si="0"/>
        <v>225</v>
      </c>
      <c r="AB20" s="8">
        <f t="shared" si="1"/>
        <v>218</v>
      </c>
      <c r="AC20" s="8">
        <f t="shared" si="2"/>
        <v>190</v>
      </c>
      <c r="AD20" s="8">
        <f t="shared" si="3"/>
        <v>178</v>
      </c>
      <c r="AE20" s="8">
        <f t="shared" si="4"/>
        <v>157</v>
      </c>
    </row>
    <row r="21" spans="3:31" s="1" customFormat="1" ht="13.5" customHeight="1" thickBot="1">
      <c r="C21" s="59" t="s">
        <v>56</v>
      </c>
      <c r="D21" s="60">
        <v>8</v>
      </c>
      <c r="E21" s="60">
        <v>8</v>
      </c>
      <c r="F21" s="60">
        <v>8</v>
      </c>
      <c r="G21" s="60">
        <v>6</v>
      </c>
      <c r="H21" s="60">
        <v>3</v>
      </c>
      <c r="I21" s="60">
        <v>9</v>
      </c>
      <c r="J21" s="60">
        <v>9</v>
      </c>
      <c r="K21" s="60">
        <v>8</v>
      </c>
      <c r="L21" s="60">
        <v>12</v>
      </c>
      <c r="M21" s="60">
        <v>4</v>
      </c>
      <c r="N21" s="60">
        <v>7</v>
      </c>
      <c r="O21" s="60">
        <v>10</v>
      </c>
      <c r="P21" s="60">
        <v>7</v>
      </c>
      <c r="Q21" s="60">
        <v>5</v>
      </c>
      <c r="R21" s="60">
        <v>8</v>
      </c>
      <c r="S21" s="60">
        <v>6</v>
      </c>
      <c r="T21" s="60">
        <v>8</v>
      </c>
      <c r="U21" s="60">
        <v>8</v>
      </c>
      <c r="V21" s="60">
        <v>3</v>
      </c>
      <c r="W21" s="60">
        <v>10</v>
      </c>
      <c r="X21" s="60">
        <v>6</v>
      </c>
      <c r="Y21" s="60">
        <v>11</v>
      </c>
      <c r="Z21" s="60">
        <v>3</v>
      </c>
      <c r="AA21" s="60">
        <f>+D21+E21+F21+G21</f>
        <v>30</v>
      </c>
      <c r="AB21" s="60">
        <f>+H21+I21+J21+K21</f>
        <v>29</v>
      </c>
      <c r="AC21" s="60">
        <f>+L21+M21+N21+O21</f>
        <v>33</v>
      </c>
      <c r="AD21" s="60">
        <f t="shared" si="3"/>
        <v>26</v>
      </c>
      <c r="AE21" s="60">
        <f t="shared" si="4"/>
        <v>29</v>
      </c>
    </row>
    <row r="22" spans="3:31" s="1" customFormat="1" ht="13.5" customHeight="1" thickBot="1">
      <c r="C22" s="55" t="s">
        <v>82</v>
      </c>
      <c r="D22" s="56">
        <f>SUM(D5:D21)</f>
        <v>1989</v>
      </c>
      <c r="E22" s="56">
        <f aca="true" t="shared" si="5" ref="E22:AD22">SUM(E5:E21)</f>
        <v>1687</v>
      </c>
      <c r="F22" s="56">
        <f t="shared" si="5"/>
        <v>1238</v>
      </c>
      <c r="G22" s="56">
        <f t="shared" si="5"/>
        <v>1627</v>
      </c>
      <c r="H22" s="56">
        <f t="shared" si="5"/>
        <v>1398</v>
      </c>
      <c r="I22" s="56">
        <f t="shared" si="5"/>
        <v>1703</v>
      </c>
      <c r="J22" s="56">
        <f t="shared" si="5"/>
        <v>1229</v>
      </c>
      <c r="K22" s="56">
        <f t="shared" si="5"/>
        <v>1580</v>
      </c>
      <c r="L22" s="56">
        <f t="shared" si="5"/>
        <v>1428</v>
      </c>
      <c r="M22" s="56">
        <f t="shared" si="5"/>
        <v>1473</v>
      </c>
      <c r="N22" s="56">
        <f t="shared" si="5"/>
        <v>1133</v>
      </c>
      <c r="O22" s="56">
        <f t="shared" si="5"/>
        <v>1487</v>
      </c>
      <c r="P22" s="56">
        <v>1441</v>
      </c>
      <c r="Q22" s="56">
        <v>1392</v>
      </c>
      <c r="R22" s="56">
        <f t="shared" si="5"/>
        <v>1006</v>
      </c>
      <c r="S22" s="56">
        <f t="shared" si="5"/>
        <v>1394</v>
      </c>
      <c r="T22" s="56">
        <v>1338</v>
      </c>
      <c r="U22" s="56">
        <v>1277</v>
      </c>
      <c r="V22" s="56">
        <v>1021</v>
      </c>
      <c r="W22" s="56">
        <v>1236</v>
      </c>
      <c r="X22" s="56">
        <f>SUM(X5:X21)</f>
        <v>1286</v>
      </c>
      <c r="Y22" s="56">
        <v>1235</v>
      </c>
      <c r="Z22" s="56">
        <f>SUM(Z5:Z21)</f>
        <v>887</v>
      </c>
      <c r="AA22" s="56">
        <f t="shared" si="5"/>
        <v>6541</v>
      </c>
      <c r="AB22" s="56">
        <f t="shared" si="5"/>
        <v>5910</v>
      </c>
      <c r="AC22" s="56">
        <f t="shared" si="5"/>
        <v>5521</v>
      </c>
      <c r="AD22" s="56">
        <f t="shared" si="5"/>
        <v>5233</v>
      </c>
      <c r="AE22" s="56">
        <f t="shared" si="4"/>
        <v>4872</v>
      </c>
    </row>
    <row r="24" ht="13.5" thickBot="1"/>
    <row r="25" spans="3:26" ht="63.75" customHeight="1" thickBot="1">
      <c r="C25" s="25"/>
      <c r="D25" s="51" t="s">
        <v>66</v>
      </c>
      <c r="E25" s="51" t="s">
        <v>67</v>
      </c>
      <c r="F25" s="51" t="s">
        <v>68</v>
      </c>
      <c r="G25" s="51" t="s">
        <v>69</v>
      </c>
      <c r="H25" s="51" t="s">
        <v>70</v>
      </c>
      <c r="I25" s="51" t="s">
        <v>71</v>
      </c>
      <c r="J25" s="51" t="s">
        <v>72</v>
      </c>
      <c r="K25" s="51" t="s">
        <v>73</v>
      </c>
      <c r="L25" s="51" t="s">
        <v>74</v>
      </c>
      <c r="M25" s="51" t="s">
        <v>537</v>
      </c>
      <c r="N25" s="51" t="s">
        <v>561</v>
      </c>
      <c r="O25" s="51" t="s">
        <v>565</v>
      </c>
      <c r="P25" s="51" t="s">
        <v>569</v>
      </c>
      <c r="Q25" s="51" t="s">
        <v>572</v>
      </c>
      <c r="R25" s="51" t="s">
        <v>574</v>
      </c>
      <c r="S25" s="51" t="s">
        <v>584</v>
      </c>
      <c r="T25" s="51" t="s">
        <v>598</v>
      </c>
      <c r="U25" s="51" t="s">
        <v>600</v>
      </c>
      <c r="V25" s="51" t="s">
        <v>603</v>
      </c>
      <c r="W25" s="51" t="s">
        <v>75</v>
      </c>
      <c r="X25" s="51" t="s">
        <v>76</v>
      </c>
      <c r="Y25" s="51" t="s">
        <v>564</v>
      </c>
      <c r="Z25" s="51" t="s">
        <v>585</v>
      </c>
    </row>
    <row r="26" spans="3:27" ht="15" customHeight="1">
      <c r="C26" s="64" t="s">
        <v>50</v>
      </c>
      <c r="D26" s="10">
        <f aca="true" t="shared" si="6" ref="D26:D42">+(H5-D5)/D5</f>
        <v>-0.1924198250728863</v>
      </c>
      <c r="E26" s="10">
        <f aca="true" t="shared" si="7" ref="E26:E43">+(I5-E5)/E5</f>
        <v>-0.006097560975609756</v>
      </c>
      <c r="F26" s="10">
        <f aca="true" t="shared" si="8" ref="F26:F43">+(J5-F5)/F5</f>
        <v>-0.14473684210526316</v>
      </c>
      <c r="G26" s="10">
        <f aca="true" t="shared" si="9" ref="G26:G43">+(K5-G5)/G5</f>
        <v>0.07342657342657342</v>
      </c>
      <c r="H26" s="10">
        <f aca="true" t="shared" si="10" ref="H26:H43">+(L5-H5)/H5</f>
        <v>0.021660649819494584</v>
      </c>
      <c r="I26" s="10">
        <f aca="true" t="shared" si="11" ref="I26:I43">+(M5-I5)/I5</f>
        <v>-0.21779141104294478</v>
      </c>
      <c r="J26" s="10">
        <f aca="true" t="shared" si="12" ref="J26:J43">+(N5-J5)/J5</f>
        <v>0.22564102564102564</v>
      </c>
      <c r="K26" s="10">
        <f aca="true" t="shared" si="13" ref="K26:K43">+(O5-K5)/K5</f>
        <v>-0.14006514657980457</v>
      </c>
      <c r="L26" s="10">
        <f aca="true" t="shared" si="14" ref="L26:L43">+(P5-L5)/L5</f>
        <v>-0.045936395759717315</v>
      </c>
      <c r="M26" s="10">
        <f aca="true" t="shared" si="15" ref="M26:V43">+(Q5-M5)/M5</f>
        <v>0.11372549019607843</v>
      </c>
      <c r="N26" s="10">
        <f t="shared" si="15"/>
        <v>-0.2301255230125523</v>
      </c>
      <c r="O26" s="10">
        <f t="shared" si="15"/>
        <v>-0.01893939393939394</v>
      </c>
      <c r="P26" s="10">
        <f t="shared" si="15"/>
        <v>0.02962962962962963</v>
      </c>
      <c r="Q26" s="10">
        <f t="shared" si="15"/>
        <v>-0.2147887323943662</v>
      </c>
      <c r="R26" s="10">
        <f t="shared" si="15"/>
        <v>0.09782608695652174</v>
      </c>
      <c r="S26" s="10">
        <f t="shared" si="15"/>
        <v>-0.11969111969111969</v>
      </c>
      <c r="T26" s="10">
        <f t="shared" si="15"/>
        <v>-0.22302158273381295</v>
      </c>
      <c r="U26" s="10">
        <f t="shared" si="15"/>
        <v>0.06278026905829596</v>
      </c>
      <c r="V26" s="10">
        <f t="shared" si="15"/>
        <v>-0.18316831683168316</v>
      </c>
      <c r="W26" s="10">
        <f aca="true" t="shared" si="16" ref="W26:W43">+(AB5-AA5)/AA5</f>
        <v>-0.06751054852320675</v>
      </c>
      <c r="X26" s="10">
        <f aca="true" t="shared" si="17" ref="X26:Z43">+(AC5-AB5)/AB5</f>
        <v>-0.0579185520361991</v>
      </c>
      <c r="Y26" s="10">
        <f t="shared" si="17"/>
        <v>-0.04226705091258405</v>
      </c>
      <c r="Z26" s="10">
        <f t="shared" si="17"/>
        <v>-0.06619859578736209</v>
      </c>
      <c r="AA26" s="4"/>
    </row>
    <row r="27" spans="3:27" ht="15" customHeight="1">
      <c r="C27" s="65" t="s">
        <v>51</v>
      </c>
      <c r="D27" s="10">
        <f t="shared" si="6"/>
        <v>-0.11538461538461539</v>
      </c>
      <c r="E27" s="10">
        <f t="shared" si="7"/>
        <v>0.07894736842105263</v>
      </c>
      <c r="F27" s="10">
        <f t="shared" si="8"/>
        <v>-0.12903225806451613</v>
      </c>
      <c r="G27" s="10">
        <f t="shared" si="9"/>
        <v>-0.11363636363636363</v>
      </c>
      <c r="H27" s="10">
        <f t="shared" si="10"/>
        <v>-0.2826086956521739</v>
      </c>
      <c r="I27" s="10">
        <f t="shared" si="11"/>
        <v>-0.24390243902439024</v>
      </c>
      <c r="J27" s="10">
        <f t="shared" si="12"/>
        <v>0.25925925925925924</v>
      </c>
      <c r="K27" s="10">
        <f t="shared" si="13"/>
        <v>0.1282051282051282</v>
      </c>
      <c r="L27" s="10">
        <f t="shared" si="14"/>
        <v>0.15151515151515152</v>
      </c>
      <c r="M27" s="10">
        <f t="shared" si="15"/>
        <v>-0.12903225806451613</v>
      </c>
      <c r="N27" s="10">
        <f t="shared" si="15"/>
        <v>0.058823529411764705</v>
      </c>
      <c r="O27" s="10">
        <f t="shared" si="15"/>
        <v>-0.5</v>
      </c>
      <c r="P27" s="10">
        <f t="shared" si="15"/>
        <v>0.02631578947368421</v>
      </c>
      <c r="Q27" s="10">
        <f t="shared" si="15"/>
        <v>0.14814814814814814</v>
      </c>
      <c r="R27" s="10">
        <f t="shared" si="15"/>
        <v>-0.4722222222222222</v>
      </c>
      <c r="S27" s="10">
        <f t="shared" si="15"/>
        <v>0.5454545454545454</v>
      </c>
      <c r="T27" s="10">
        <f t="shared" si="15"/>
        <v>-0.05128205128205128</v>
      </c>
      <c r="U27" s="10">
        <f t="shared" si="15"/>
        <v>0.3548387096774194</v>
      </c>
      <c r="V27" s="10">
        <f t="shared" si="15"/>
        <v>0.3157894736842105</v>
      </c>
      <c r="W27" s="10">
        <f t="shared" si="16"/>
        <v>-0.07272727272727272</v>
      </c>
      <c r="X27" s="10">
        <f t="shared" si="17"/>
        <v>-0.0718954248366013</v>
      </c>
      <c r="Y27" s="10">
        <f t="shared" si="17"/>
        <v>-0.13380281690140844</v>
      </c>
      <c r="Z27" s="10">
        <f t="shared" si="17"/>
        <v>0</v>
      </c>
      <c r="AA27" s="4"/>
    </row>
    <row r="28" spans="3:27" ht="15" customHeight="1">
      <c r="C28" s="65" t="s">
        <v>52</v>
      </c>
      <c r="D28" s="10">
        <f t="shared" si="6"/>
        <v>-0.3148148148148148</v>
      </c>
      <c r="E28" s="10">
        <f t="shared" si="7"/>
        <v>0.01818181818181818</v>
      </c>
      <c r="F28" s="10">
        <f t="shared" si="8"/>
        <v>-0.2978723404255319</v>
      </c>
      <c r="G28" s="10">
        <f t="shared" si="9"/>
        <v>-0.08</v>
      </c>
      <c r="H28" s="10">
        <f t="shared" si="10"/>
        <v>-0.02702702702702703</v>
      </c>
      <c r="I28" s="10">
        <f t="shared" si="11"/>
        <v>-0.375</v>
      </c>
      <c r="J28" s="10">
        <f t="shared" si="12"/>
        <v>-0.09090909090909091</v>
      </c>
      <c r="K28" s="10">
        <f t="shared" si="13"/>
        <v>-0.10869565217391304</v>
      </c>
      <c r="L28" s="10">
        <f t="shared" si="14"/>
        <v>0.4166666666666667</v>
      </c>
      <c r="M28" s="10">
        <f t="shared" si="15"/>
        <v>0.2857142857142857</v>
      </c>
      <c r="N28" s="10">
        <f t="shared" si="15"/>
        <v>0</v>
      </c>
      <c r="O28" s="10">
        <f t="shared" si="15"/>
        <v>-0.21951219512195122</v>
      </c>
      <c r="P28" s="10">
        <f t="shared" si="15"/>
        <v>-0.29411764705882354</v>
      </c>
      <c r="Q28" s="10">
        <f t="shared" si="15"/>
        <v>-0.17777777777777778</v>
      </c>
      <c r="R28" s="10">
        <f t="shared" si="15"/>
        <v>-0.23333333333333334</v>
      </c>
      <c r="S28" s="10">
        <f t="shared" si="15"/>
        <v>0.15625</v>
      </c>
      <c r="T28" s="10">
        <f t="shared" si="15"/>
        <v>0.1111111111111111</v>
      </c>
      <c r="U28" s="10">
        <f t="shared" si="15"/>
        <v>-0.21621621621621623</v>
      </c>
      <c r="V28" s="10">
        <f t="shared" si="15"/>
        <v>-0.17391304347826086</v>
      </c>
      <c r="W28" s="10">
        <f t="shared" si="16"/>
        <v>-0.1650485436893204</v>
      </c>
      <c r="X28" s="10">
        <f t="shared" si="17"/>
        <v>-0.1744186046511628</v>
      </c>
      <c r="Y28" s="10">
        <f t="shared" si="17"/>
        <v>0.11267605633802817</v>
      </c>
      <c r="Z28" s="10">
        <f t="shared" si="17"/>
        <v>-0.15822784810126583</v>
      </c>
      <c r="AA28" s="4"/>
    </row>
    <row r="29" spans="3:27" ht="15" customHeight="1">
      <c r="C29" s="65" t="s">
        <v>557</v>
      </c>
      <c r="D29" s="10">
        <f t="shared" si="6"/>
        <v>-0.4117647058823529</v>
      </c>
      <c r="E29" s="10">
        <f t="shared" si="7"/>
        <v>0.625</v>
      </c>
      <c r="F29" s="10">
        <f t="shared" si="8"/>
        <v>0.029411764705882353</v>
      </c>
      <c r="G29" s="10">
        <f t="shared" si="9"/>
        <v>-0.2</v>
      </c>
      <c r="H29" s="10">
        <f t="shared" si="10"/>
        <v>0.43333333333333335</v>
      </c>
      <c r="I29" s="10">
        <f t="shared" si="11"/>
        <v>-0.28846153846153844</v>
      </c>
      <c r="J29" s="10">
        <f t="shared" si="12"/>
        <v>-0.05714285714285714</v>
      </c>
      <c r="K29" s="10">
        <f t="shared" si="13"/>
        <v>0.1</v>
      </c>
      <c r="L29" s="10">
        <f t="shared" si="14"/>
        <v>-0.06976744186046512</v>
      </c>
      <c r="M29" s="10">
        <f t="shared" si="15"/>
        <v>-0.35135135135135137</v>
      </c>
      <c r="N29" s="10">
        <f t="shared" si="15"/>
        <v>-0.42424242424242425</v>
      </c>
      <c r="O29" s="10">
        <f t="shared" si="15"/>
        <v>-0.29545454545454547</v>
      </c>
      <c r="P29" s="10">
        <f t="shared" si="15"/>
        <v>-0.35</v>
      </c>
      <c r="Q29" s="10">
        <f t="shared" si="15"/>
        <v>0.125</v>
      </c>
      <c r="R29" s="10">
        <f t="shared" si="15"/>
        <v>0.7368421052631579</v>
      </c>
      <c r="S29" s="10">
        <f t="shared" si="15"/>
        <v>0</v>
      </c>
      <c r="T29" s="10">
        <f t="shared" si="15"/>
        <v>0.3076923076923077</v>
      </c>
      <c r="U29" s="10">
        <f t="shared" si="15"/>
        <v>0.07407407407407407</v>
      </c>
      <c r="V29" s="10">
        <f t="shared" si="15"/>
        <v>-0.45454545454545453</v>
      </c>
      <c r="W29" s="10">
        <f t="shared" si="16"/>
        <v>-0.059880239520958084</v>
      </c>
      <c r="X29" s="10">
        <f t="shared" si="17"/>
        <v>0</v>
      </c>
      <c r="Y29" s="10">
        <f t="shared" si="17"/>
        <v>-0.27388535031847133</v>
      </c>
      <c r="Z29" s="10">
        <f t="shared" si="17"/>
        <v>0.02631578947368421</v>
      </c>
      <c r="AA29" s="4"/>
    </row>
    <row r="30" spans="3:27" ht="15" customHeight="1">
      <c r="C30" s="65" t="s">
        <v>53</v>
      </c>
      <c r="D30" s="10">
        <f t="shared" si="6"/>
        <v>-0.07272727272727272</v>
      </c>
      <c r="E30" s="10">
        <f t="shared" si="7"/>
        <v>-0.13513513513513514</v>
      </c>
      <c r="F30" s="10">
        <f t="shared" si="8"/>
        <v>0.075</v>
      </c>
      <c r="G30" s="10">
        <f t="shared" si="9"/>
        <v>-0.22</v>
      </c>
      <c r="H30" s="10">
        <f t="shared" si="10"/>
        <v>-0.11764705882352941</v>
      </c>
      <c r="I30" s="10">
        <f t="shared" si="11"/>
        <v>-0.3125</v>
      </c>
      <c r="J30" s="10">
        <f t="shared" si="12"/>
        <v>-0.3023255813953488</v>
      </c>
      <c r="K30" s="10">
        <f t="shared" si="13"/>
        <v>0.41025641025641024</v>
      </c>
      <c r="L30" s="10">
        <f t="shared" si="14"/>
        <v>-0.08888888888888889</v>
      </c>
      <c r="M30" s="10">
        <f t="shared" si="15"/>
        <v>0.09090909090909091</v>
      </c>
      <c r="N30" s="10">
        <f t="shared" si="15"/>
        <v>0.06666666666666667</v>
      </c>
      <c r="O30" s="10">
        <f t="shared" si="15"/>
        <v>-0.07272727272727272</v>
      </c>
      <c r="P30" s="10">
        <f t="shared" si="15"/>
        <v>0.024390243902439025</v>
      </c>
      <c r="Q30" s="10">
        <f t="shared" si="15"/>
        <v>-0.08333333333333333</v>
      </c>
      <c r="R30" s="10">
        <f t="shared" si="15"/>
        <v>0.09375</v>
      </c>
      <c r="S30" s="10">
        <f t="shared" si="15"/>
        <v>-0.21568627450980393</v>
      </c>
      <c r="T30" s="10">
        <f t="shared" si="15"/>
        <v>0.21428571428571427</v>
      </c>
      <c r="U30" s="10">
        <f t="shared" si="15"/>
        <v>0.13636363636363635</v>
      </c>
      <c r="V30" s="10">
        <f t="shared" si="15"/>
        <v>-0.14285714285714285</v>
      </c>
      <c r="W30" s="10">
        <f t="shared" si="16"/>
        <v>-0.1004566210045662</v>
      </c>
      <c r="X30" s="10">
        <f t="shared" si="17"/>
        <v>-0.116751269035533</v>
      </c>
      <c r="Y30" s="10">
        <f t="shared" si="17"/>
        <v>-0.011494252873563218</v>
      </c>
      <c r="Z30" s="10">
        <f t="shared" si="17"/>
        <v>-0.06395348837209303</v>
      </c>
      <c r="AA30" s="4"/>
    </row>
    <row r="31" spans="3:27" ht="15" customHeight="1">
      <c r="C31" s="65" t="s">
        <v>54</v>
      </c>
      <c r="D31" s="10">
        <f t="shared" si="6"/>
        <v>-0.391304347826087</v>
      </c>
      <c r="E31" s="10">
        <f t="shared" si="7"/>
        <v>0.058823529411764705</v>
      </c>
      <c r="F31" s="10">
        <f t="shared" si="8"/>
        <v>0.7777777777777778</v>
      </c>
      <c r="G31" s="10">
        <f t="shared" si="9"/>
        <v>0.10526315789473684</v>
      </c>
      <c r="H31" s="10">
        <f t="shared" si="10"/>
        <v>0.35714285714285715</v>
      </c>
      <c r="I31" s="10">
        <f t="shared" si="11"/>
        <v>-0.1111111111111111</v>
      </c>
      <c r="J31" s="10">
        <f t="shared" si="12"/>
        <v>-0.25</v>
      </c>
      <c r="K31" s="10">
        <f t="shared" si="13"/>
        <v>-0.42857142857142855</v>
      </c>
      <c r="L31" s="10">
        <f t="shared" si="14"/>
        <v>-0.15789473684210525</v>
      </c>
      <c r="M31" s="10">
        <f t="shared" si="15"/>
        <v>-0.4375</v>
      </c>
      <c r="N31" s="10">
        <f t="shared" si="15"/>
        <v>-0.16666666666666666</v>
      </c>
      <c r="O31" s="10">
        <f t="shared" si="15"/>
        <v>0.25</v>
      </c>
      <c r="P31" s="10">
        <f t="shared" si="15"/>
        <v>-0.25</v>
      </c>
      <c r="Q31" s="10">
        <f t="shared" si="15"/>
        <v>0.4444444444444444</v>
      </c>
      <c r="R31" s="10">
        <f t="shared" si="15"/>
        <v>0</v>
      </c>
      <c r="S31" s="10">
        <f t="shared" si="15"/>
        <v>-0.06666666666666667</v>
      </c>
      <c r="T31" s="10">
        <f t="shared" si="15"/>
        <v>0.4166666666666667</v>
      </c>
      <c r="U31" s="10">
        <f t="shared" si="15"/>
        <v>0.07692307692307693</v>
      </c>
      <c r="V31" s="10">
        <f t="shared" si="15"/>
        <v>0.1</v>
      </c>
      <c r="W31" s="10">
        <f t="shared" si="16"/>
        <v>0.014705882352941176</v>
      </c>
      <c r="X31" s="10">
        <f t="shared" si="17"/>
        <v>-0.14492753623188406</v>
      </c>
      <c r="Y31" s="10">
        <f t="shared" si="17"/>
        <v>-0.15254237288135594</v>
      </c>
      <c r="Z31" s="10">
        <f t="shared" si="17"/>
        <v>-0.02</v>
      </c>
      <c r="AA31" s="4"/>
    </row>
    <row r="32" spans="3:27" ht="15" customHeight="1">
      <c r="C32" s="65" t="s">
        <v>556</v>
      </c>
      <c r="D32" s="10">
        <f t="shared" si="6"/>
        <v>-0.3191489361702128</v>
      </c>
      <c r="E32" s="10">
        <f t="shared" si="7"/>
        <v>0.16901408450704225</v>
      </c>
      <c r="F32" s="10">
        <f t="shared" si="8"/>
        <v>-0.1875</v>
      </c>
      <c r="G32" s="10">
        <f t="shared" si="9"/>
        <v>-0.11764705882352941</v>
      </c>
      <c r="H32" s="10">
        <f t="shared" si="10"/>
        <v>0.046875</v>
      </c>
      <c r="I32" s="10">
        <f t="shared" si="11"/>
        <v>-0.13253012048192772</v>
      </c>
      <c r="J32" s="10">
        <f t="shared" si="12"/>
        <v>0.2692307692307692</v>
      </c>
      <c r="K32" s="10">
        <f t="shared" si="13"/>
        <v>-0.24</v>
      </c>
      <c r="L32" s="10">
        <f t="shared" si="14"/>
        <v>0.05970149253731343</v>
      </c>
      <c r="M32" s="10">
        <f t="shared" si="15"/>
        <v>-0.3472222222222222</v>
      </c>
      <c r="N32" s="10">
        <f t="shared" si="15"/>
        <v>-0.3484848484848485</v>
      </c>
      <c r="O32" s="10">
        <f t="shared" si="15"/>
        <v>0.24561403508771928</v>
      </c>
      <c r="P32" s="10">
        <f t="shared" si="15"/>
        <v>-0.16901408450704225</v>
      </c>
      <c r="Q32" s="10">
        <f t="shared" si="15"/>
        <v>0.10638297872340426</v>
      </c>
      <c r="R32" s="10">
        <f t="shared" si="15"/>
        <v>-0.16279069767441862</v>
      </c>
      <c r="S32" s="10">
        <f t="shared" si="15"/>
        <v>-0.14084507042253522</v>
      </c>
      <c r="T32" s="10">
        <f t="shared" si="15"/>
        <v>0.0847457627118644</v>
      </c>
      <c r="U32" s="10">
        <f t="shared" si="15"/>
        <v>-0.11538461538461539</v>
      </c>
      <c r="V32" s="10">
        <f t="shared" si="15"/>
        <v>0.19444444444444445</v>
      </c>
      <c r="W32" s="10">
        <f t="shared" si="16"/>
        <v>-0.12738853503184713</v>
      </c>
      <c r="X32" s="10">
        <f t="shared" si="17"/>
        <v>-0.043795620437956206</v>
      </c>
      <c r="Y32" s="10">
        <f t="shared" si="17"/>
        <v>-0.11450381679389313</v>
      </c>
      <c r="Z32" s="10">
        <f t="shared" si="17"/>
        <v>-0.10344827586206896</v>
      </c>
      <c r="AA32" s="4"/>
    </row>
    <row r="33" spans="3:27" ht="15" customHeight="1">
      <c r="C33" s="65" t="s">
        <v>533</v>
      </c>
      <c r="D33" s="10">
        <f t="shared" si="6"/>
        <v>-0.3888888888888889</v>
      </c>
      <c r="E33" s="10">
        <f t="shared" si="7"/>
        <v>0.3225806451612903</v>
      </c>
      <c r="F33" s="10">
        <f t="shared" si="8"/>
        <v>-0.06896551724137931</v>
      </c>
      <c r="G33" s="10">
        <f t="shared" si="9"/>
        <v>-0.20388349514563106</v>
      </c>
      <c r="H33" s="10">
        <f t="shared" si="10"/>
        <v>0.13636363636363635</v>
      </c>
      <c r="I33" s="10">
        <f t="shared" si="11"/>
        <v>-0.4024390243902439</v>
      </c>
      <c r="J33" s="10">
        <f t="shared" si="12"/>
        <v>-0.2222222222222222</v>
      </c>
      <c r="K33" s="10">
        <f t="shared" si="13"/>
        <v>-0.43902439024390244</v>
      </c>
      <c r="L33" s="10">
        <f t="shared" si="14"/>
        <v>0.08</v>
      </c>
      <c r="M33" s="10">
        <f t="shared" si="15"/>
        <v>0.22448979591836735</v>
      </c>
      <c r="N33" s="10">
        <f t="shared" si="15"/>
        <v>-0.023809523809523808</v>
      </c>
      <c r="O33" s="10">
        <f t="shared" si="15"/>
        <v>0.15217391304347827</v>
      </c>
      <c r="P33" s="10">
        <f t="shared" si="15"/>
        <v>-0.1111111111111111</v>
      </c>
      <c r="Q33" s="10">
        <f t="shared" si="15"/>
        <v>-0.11666666666666667</v>
      </c>
      <c r="R33" s="10">
        <f t="shared" si="15"/>
        <v>0.024390243902439025</v>
      </c>
      <c r="S33" s="10">
        <f t="shared" si="15"/>
        <v>-0.05660377358490566</v>
      </c>
      <c r="T33" s="10">
        <f t="shared" si="15"/>
        <v>0.14583333333333334</v>
      </c>
      <c r="U33" s="10">
        <f t="shared" si="15"/>
        <v>-0.03773584905660377</v>
      </c>
      <c r="V33" s="10">
        <f t="shared" si="15"/>
        <v>-0.09523809523809523</v>
      </c>
      <c r="W33" s="10">
        <f t="shared" si="16"/>
        <v>-0.11186440677966102</v>
      </c>
      <c r="X33" s="10">
        <f t="shared" si="17"/>
        <v>-0.2862595419847328</v>
      </c>
      <c r="Y33" s="10">
        <f t="shared" si="17"/>
        <v>0.11229946524064172</v>
      </c>
      <c r="Z33" s="10">
        <f t="shared" si="17"/>
        <v>-0.07211538461538461</v>
      </c>
      <c r="AA33" s="4"/>
    </row>
    <row r="34" spans="3:27" ht="15" customHeight="1">
      <c r="C34" s="65" t="s">
        <v>80</v>
      </c>
      <c r="D34" s="10">
        <f t="shared" si="6"/>
        <v>-0.2748091603053435</v>
      </c>
      <c r="E34" s="10">
        <f t="shared" si="7"/>
        <v>0.047619047619047616</v>
      </c>
      <c r="F34" s="10">
        <f t="shared" si="8"/>
        <v>0.06302521008403361</v>
      </c>
      <c r="G34" s="10">
        <f t="shared" si="9"/>
        <v>0.06354515050167224</v>
      </c>
      <c r="H34" s="10">
        <f t="shared" si="10"/>
        <v>-0.017543859649122806</v>
      </c>
      <c r="I34" s="10">
        <f t="shared" si="11"/>
        <v>0.045454545454545456</v>
      </c>
      <c r="J34" s="10">
        <f t="shared" si="12"/>
        <v>-0.07509881422924901</v>
      </c>
      <c r="K34" s="10">
        <f t="shared" si="13"/>
        <v>-0.06289308176100629</v>
      </c>
      <c r="L34" s="10">
        <f t="shared" si="14"/>
        <v>0</v>
      </c>
      <c r="M34" s="10">
        <f t="shared" si="15"/>
        <v>-0.17080745341614906</v>
      </c>
      <c r="N34" s="10">
        <f t="shared" si="15"/>
        <v>-0.1282051282051282</v>
      </c>
      <c r="O34" s="10">
        <f t="shared" si="15"/>
        <v>-0.07718120805369127</v>
      </c>
      <c r="P34" s="10">
        <f t="shared" si="15"/>
        <v>-0.11785714285714285</v>
      </c>
      <c r="Q34" s="10">
        <f t="shared" si="15"/>
        <v>-0.10112359550561797</v>
      </c>
      <c r="R34" s="10">
        <f t="shared" si="15"/>
        <v>0.058823529411764705</v>
      </c>
      <c r="S34" s="10">
        <f t="shared" si="15"/>
        <v>-0.15636363636363637</v>
      </c>
      <c r="T34" s="10">
        <f t="shared" si="15"/>
        <v>-0.008097165991902834</v>
      </c>
      <c r="U34" s="10">
        <f t="shared" si="15"/>
        <v>-0.05</v>
      </c>
      <c r="V34" s="10">
        <f t="shared" si="15"/>
        <v>-0.18518518518518517</v>
      </c>
      <c r="W34" s="10">
        <f t="shared" si="16"/>
        <v>-0.049019607843137254</v>
      </c>
      <c r="X34" s="10">
        <f t="shared" si="17"/>
        <v>-0.02577319587628866</v>
      </c>
      <c r="Y34" s="10">
        <f t="shared" si="17"/>
        <v>-0.09523809523809523</v>
      </c>
      <c r="Z34" s="10">
        <f t="shared" si="17"/>
        <v>-0.08869395711500974</v>
      </c>
      <c r="AA34" s="4"/>
    </row>
    <row r="35" spans="3:27" ht="15" customHeight="1">
      <c r="C35" s="65" t="s">
        <v>558</v>
      </c>
      <c r="D35" s="10">
        <f t="shared" si="6"/>
        <v>-0.26244343891402716</v>
      </c>
      <c r="E35" s="10">
        <f t="shared" si="7"/>
        <v>-0.08520179372197309</v>
      </c>
      <c r="F35" s="10">
        <f t="shared" si="8"/>
        <v>0.11805555555555555</v>
      </c>
      <c r="G35" s="10">
        <f t="shared" si="9"/>
        <v>-0.11518324607329843</v>
      </c>
      <c r="H35" s="10">
        <f t="shared" si="10"/>
        <v>-0.04294478527607362</v>
      </c>
      <c r="I35" s="10">
        <f t="shared" si="11"/>
        <v>-0.10784313725490197</v>
      </c>
      <c r="J35" s="10">
        <f t="shared" si="12"/>
        <v>-0.2608695652173913</v>
      </c>
      <c r="K35" s="10">
        <f t="shared" si="13"/>
        <v>0.15384615384615385</v>
      </c>
      <c r="L35" s="10">
        <f t="shared" si="14"/>
        <v>0.26282051282051283</v>
      </c>
      <c r="M35" s="10">
        <f t="shared" si="15"/>
        <v>-0.0989010989010989</v>
      </c>
      <c r="N35" s="10">
        <f t="shared" si="15"/>
        <v>-0.025210084033613446</v>
      </c>
      <c r="O35" s="10">
        <f t="shared" si="15"/>
        <v>-0.1641025641025641</v>
      </c>
      <c r="P35" s="10">
        <f t="shared" si="15"/>
        <v>-0.13705583756345177</v>
      </c>
      <c r="Q35" s="10">
        <f t="shared" si="15"/>
        <v>-0.012195121951219513</v>
      </c>
      <c r="R35" s="10">
        <f t="shared" si="15"/>
        <v>0.017241379310344827</v>
      </c>
      <c r="S35" s="10">
        <f t="shared" si="15"/>
        <v>-0.05521472392638037</v>
      </c>
      <c r="T35" s="10">
        <f t="shared" si="15"/>
        <v>-0.1</v>
      </c>
      <c r="U35" s="10">
        <f t="shared" si="15"/>
        <v>-0.19135802469135801</v>
      </c>
      <c r="V35" s="10">
        <f t="shared" si="15"/>
        <v>-0.11016949152542373</v>
      </c>
      <c r="W35" s="10">
        <f t="shared" si="16"/>
        <v>-0.10526315789473684</v>
      </c>
      <c r="X35" s="10">
        <f t="shared" si="17"/>
        <v>-0.06456241032998565</v>
      </c>
      <c r="Y35" s="10">
        <f t="shared" si="17"/>
        <v>-0.018404907975460124</v>
      </c>
      <c r="Z35" s="10">
        <f t="shared" si="17"/>
        <v>-0.05625</v>
      </c>
      <c r="AA35" s="4"/>
    </row>
    <row r="36" spans="3:27" ht="15" customHeight="1">
      <c r="C36" s="65" t="s">
        <v>81</v>
      </c>
      <c r="D36" s="10">
        <f t="shared" si="6"/>
        <v>-0.5510204081632653</v>
      </c>
      <c r="E36" s="10">
        <f t="shared" si="7"/>
        <v>-0.125</v>
      </c>
      <c r="F36" s="10">
        <f t="shared" si="8"/>
        <v>0.25</v>
      </c>
      <c r="G36" s="10">
        <f t="shared" si="9"/>
        <v>-0.49056603773584906</v>
      </c>
      <c r="H36" s="10">
        <f t="shared" si="10"/>
        <v>0.5909090909090909</v>
      </c>
      <c r="I36" s="10">
        <f t="shared" si="11"/>
        <v>0.023809523809523808</v>
      </c>
      <c r="J36" s="10">
        <f t="shared" si="12"/>
        <v>0.04</v>
      </c>
      <c r="K36" s="10">
        <f t="shared" si="13"/>
        <v>0.48148148148148145</v>
      </c>
      <c r="L36" s="10">
        <f t="shared" si="14"/>
        <v>0.14285714285714285</v>
      </c>
      <c r="M36" s="10">
        <f t="shared" si="15"/>
        <v>-0.3488372093023256</v>
      </c>
      <c r="N36" s="10">
        <f t="shared" si="15"/>
        <v>0.07692307692307693</v>
      </c>
      <c r="O36" s="10">
        <f t="shared" si="15"/>
        <v>0.025</v>
      </c>
      <c r="P36" s="10">
        <f t="shared" si="15"/>
        <v>-0.15</v>
      </c>
      <c r="Q36" s="10">
        <f t="shared" si="15"/>
        <v>0.14285714285714285</v>
      </c>
      <c r="R36" s="10">
        <f t="shared" si="15"/>
        <v>0.10714285714285714</v>
      </c>
      <c r="S36" s="10">
        <f t="shared" si="15"/>
        <v>-0.36585365853658536</v>
      </c>
      <c r="T36" s="10">
        <f t="shared" si="15"/>
        <v>-0.058823529411764705</v>
      </c>
      <c r="U36" s="10">
        <f t="shared" si="15"/>
        <v>0</v>
      </c>
      <c r="V36" s="10">
        <f t="shared" si="15"/>
        <v>-0.45161290322580644</v>
      </c>
      <c r="W36" s="10">
        <f t="shared" si="16"/>
        <v>-0.3176470588235294</v>
      </c>
      <c r="X36" s="10">
        <f t="shared" si="17"/>
        <v>0.2413793103448276</v>
      </c>
      <c r="Y36" s="10">
        <f t="shared" si="17"/>
        <v>-0.04861111111111111</v>
      </c>
      <c r="Z36" s="10">
        <f t="shared" si="17"/>
        <v>-0.10218978102189781</v>
      </c>
      <c r="AA36" s="4"/>
    </row>
    <row r="37" spans="3:27" ht="15" customHeight="1">
      <c r="C37" s="65" t="s">
        <v>55</v>
      </c>
      <c r="D37" s="10">
        <f t="shared" si="6"/>
        <v>-0.3146067415730337</v>
      </c>
      <c r="E37" s="10">
        <f t="shared" si="7"/>
        <v>0.011764705882352941</v>
      </c>
      <c r="F37" s="10">
        <f t="shared" si="8"/>
        <v>-0.045454545454545456</v>
      </c>
      <c r="G37" s="10">
        <f t="shared" si="9"/>
        <v>-0.3469387755102041</v>
      </c>
      <c r="H37" s="10">
        <f t="shared" si="10"/>
        <v>0.08196721311475409</v>
      </c>
      <c r="I37" s="10">
        <f t="shared" si="11"/>
        <v>-0.16279069767441862</v>
      </c>
      <c r="J37" s="10">
        <f t="shared" si="12"/>
        <v>-0.2222222222222222</v>
      </c>
      <c r="K37" s="10">
        <f t="shared" si="13"/>
        <v>0.0625</v>
      </c>
      <c r="L37" s="10">
        <f t="shared" si="14"/>
        <v>-0.045454545454545456</v>
      </c>
      <c r="M37" s="10">
        <f t="shared" si="15"/>
        <v>-0.2222222222222222</v>
      </c>
      <c r="N37" s="10">
        <f t="shared" si="15"/>
        <v>0.08163265306122448</v>
      </c>
      <c r="O37" s="10">
        <f t="shared" si="15"/>
        <v>0.08823529411764706</v>
      </c>
      <c r="P37" s="10">
        <f t="shared" si="15"/>
        <v>0.23809523809523808</v>
      </c>
      <c r="Q37" s="10">
        <f t="shared" si="15"/>
        <v>0.2857142857142857</v>
      </c>
      <c r="R37" s="10">
        <f t="shared" si="15"/>
        <v>-0.09433962264150944</v>
      </c>
      <c r="S37" s="10">
        <f t="shared" si="15"/>
        <v>-0.02702702702702703</v>
      </c>
      <c r="T37" s="10">
        <f t="shared" si="15"/>
        <v>-0.15384615384615385</v>
      </c>
      <c r="U37" s="10">
        <f t="shared" si="15"/>
        <v>0.08333333333333333</v>
      </c>
      <c r="V37" s="10">
        <f t="shared" si="15"/>
        <v>-0.041666666666666664</v>
      </c>
      <c r="W37" s="10">
        <f t="shared" si="16"/>
        <v>-0.1893491124260355</v>
      </c>
      <c r="X37" s="10">
        <f t="shared" si="17"/>
        <v>-0.06934306569343066</v>
      </c>
      <c r="Y37" s="10">
        <f t="shared" si="17"/>
        <v>-0.03529411764705882</v>
      </c>
      <c r="Z37" s="10">
        <f t="shared" si="17"/>
        <v>0.0975609756097561</v>
      </c>
      <c r="AA37" s="4"/>
    </row>
    <row r="38" spans="3:27" ht="15" customHeight="1">
      <c r="C38" s="65" t="s">
        <v>57</v>
      </c>
      <c r="D38" s="10">
        <f t="shared" si="6"/>
        <v>-0.3987915407854985</v>
      </c>
      <c r="E38" s="10">
        <f t="shared" si="7"/>
        <v>-0.16942148760330578</v>
      </c>
      <c r="F38" s="10">
        <f t="shared" si="8"/>
        <v>0.006211180124223602</v>
      </c>
      <c r="G38" s="10">
        <f t="shared" si="9"/>
        <v>0.06914893617021277</v>
      </c>
      <c r="H38" s="10">
        <f t="shared" si="10"/>
        <v>-0.09045226130653267</v>
      </c>
      <c r="I38" s="10">
        <f t="shared" si="11"/>
        <v>0</v>
      </c>
      <c r="J38" s="10">
        <f t="shared" si="12"/>
        <v>-0.10493827160493827</v>
      </c>
      <c r="K38" s="10">
        <f t="shared" si="13"/>
        <v>-0.14925373134328357</v>
      </c>
      <c r="L38" s="10">
        <f t="shared" si="14"/>
        <v>-0.13812154696132597</v>
      </c>
      <c r="M38" s="10">
        <f t="shared" si="15"/>
        <v>0.04477611940298507</v>
      </c>
      <c r="N38" s="10">
        <f t="shared" si="15"/>
        <v>-0.08275862068965517</v>
      </c>
      <c r="O38" s="10">
        <f t="shared" si="15"/>
        <v>0.23976608187134502</v>
      </c>
      <c r="P38" s="10">
        <f t="shared" si="15"/>
        <v>0.08333333333333333</v>
      </c>
      <c r="Q38" s="10">
        <f t="shared" si="15"/>
        <v>-0.1</v>
      </c>
      <c r="R38" s="10">
        <f t="shared" si="15"/>
        <v>0.08270676691729323</v>
      </c>
      <c r="S38" s="10">
        <f t="shared" si="15"/>
        <v>-0.25</v>
      </c>
      <c r="T38" s="10">
        <f t="shared" si="15"/>
        <v>0.08875739644970414</v>
      </c>
      <c r="U38" s="10">
        <f t="shared" si="15"/>
        <v>-0.2275132275132275</v>
      </c>
      <c r="V38" s="10">
        <f t="shared" si="15"/>
        <v>-0.18055555555555555</v>
      </c>
      <c r="W38" s="10">
        <f t="shared" si="16"/>
        <v>-0.17245119305856832</v>
      </c>
      <c r="X38" s="10">
        <f t="shared" si="17"/>
        <v>-0.08519003931847968</v>
      </c>
      <c r="Y38" s="10">
        <f t="shared" si="17"/>
        <v>0.01862464183381089</v>
      </c>
      <c r="Z38" s="10">
        <f t="shared" si="17"/>
        <v>-0.07032348804500703</v>
      </c>
      <c r="AA38" s="4"/>
    </row>
    <row r="39" spans="3:27" ht="15" customHeight="1">
      <c r="C39" s="65" t="s">
        <v>58</v>
      </c>
      <c r="D39" s="10">
        <f t="shared" si="6"/>
        <v>-0.4791666666666667</v>
      </c>
      <c r="E39" s="10">
        <f t="shared" si="7"/>
        <v>0.9722222222222222</v>
      </c>
      <c r="F39" s="10">
        <f t="shared" si="8"/>
        <v>0.3125</v>
      </c>
      <c r="G39" s="10">
        <f t="shared" si="9"/>
        <v>0.34146341463414637</v>
      </c>
      <c r="H39" s="10">
        <f t="shared" si="10"/>
        <v>0.68</v>
      </c>
      <c r="I39" s="10">
        <f t="shared" si="11"/>
        <v>-0.39436619718309857</v>
      </c>
      <c r="J39" s="10">
        <f t="shared" si="12"/>
        <v>-0.5476190476190477</v>
      </c>
      <c r="K39" s="10">
        <f t="shared" si="13"/>
        <v>0.14545454545454545</v>
      </c>
      <c r="L39" s="10">
        <f t="shared" si="14"/>
        <v>0.11904761904761904</v>
      </c>
      <c r="M39" s="10">
        <f t="shared" si="15"/>
        <v>0.11627906976744186</v>
      </c>
      <c r="N39" s="10">
        <f t="shared" si="15"/>
        <v>0.5263157894736842</v>
      </c>
      <c r="O39" s="10">
        <f t="shared" si="15"/>
        <v>-0.49206349206349204</v>
      </c>
      <c r="P39" s="10">
        <f t="shared" si="15"/>
        <v>-0.2553191489361702</v>
      </c>
      <c r="Q39" s="10">
        <f t="shared" si="15"/>
        <v>-0.22916666666666666</v>
      </c>
      <c r="R39" s="10">
        <f t="shared" si="15"/>
        <v>-0.10344827586206896</v>
      </c>
      <c r="S39" s="10">
        <f t="shared" si="15"/>
        <v>-0.15625</v>
      </c>
      <c r="T39" s="10">
        <f t="shared" si="15"/>
        <v>-0.14285714285714285</v>
      </c>
      <c r="U39" s="10">
        <f t="shared" si="15"/>
        <v>-0.16216216216216217</v>
      </c>
      <c r="V39" s="10">
        <f t="shared" si="15"/>
        <v>0</v>
      </c>
      <c r="W39" s="10">
        <f t="shared" si="16"/>
        <v>0.22929936305732485</v>
      </c>
      <c r="X39" s="10">
        <f t="shared" si="17"/>
        <v>-0.13471502590673576</v>
      </c>
      <c r="Y39" s="10">
        <f t="shared" si="17"/>
        <v>-0.0658682634730539</v>
      </c>
      <c r="Z39" s="10">
        <f t="shared" si="17"/>
        <v>-0.1987179487179487</v>
      </c>
      <c r="AA39" s="4"/>
    </row>
    <row r="40" spans="3:27" ht="15" customHeight="1">
      <c r="C40" s="65" t="s">
        <v>59</v>
      </c>
      <c r="D40" s="10">
        <f t="shared" si="6"/>
        <v>0.06666666666666667</v>
      </c>
      <c r="E40" s="10">
        <f t="shared" si="7"/>
        <v>0.25</v>
      </c>
      <c r="F40" s="10">
        <f t="shared" si="8"/>
        <v>-0.10526315789473684</v>
      </c>
      <c r="G40" s="10">
        <f t="shared" si="9"/>
        <v>-0.48148148148148145</v>
      </c>
      <c r="H40" s="10">
        <f t="shared" si="10"/>
        <v>1.0625</v>
      </c>
      <c r="I40" s="10">
        <f t="shared" si="11"/>
        <v>-0.1</v>
      </c>
      <c r="J40" s="10">
        <f t="shared" si="12"/>
        <v>-0.11764705882352941</v>
      </c>
      <c r="K40" s="10">
        <f t="shared" si="13"/>
        <v>0.2857142857142857</v>
      </c>
      <c r="L40" s="10">
        <f t="shared" si="14"/>
        <v>-0.48484848484848486</v>
      </c>
      <c r="M40" s="10">
        <f t="shared" si="15"/>
        <v>-0.16666666666666666</v>
      </c>
      <c r="N40" s="10">
        <f t="shared" si="15"/>
        <v>-0.4</v>
      </c>
      <c r="O40" s="10">
        <f t="shared" si="15"/>
        <v>0</v>
      </c>
      <c r="P40" s="10">
        <f t="shared" si="15"/>
        <v>-0.17647058823529413</v>
      </c>
      <c r="Q40" s="10">
        <f t="shared" si="15"/>
        <v>0.2</v>
      </c>
      <c r="R40" s="10">
        <f t="shared" si="15"/>
        <v>0.1111111111111111</v>
      </c>
      <c r="S40" s="10">
        <f t="shared" si="15"/>
        <v>-0.3888888888888889</v>
      </c>
      <c r="T40" s="10">
        <f t="shared" si="15"/>
        <v>-0.21428571428571427</v>
      </c>
      <c r="U40" s="10">
        <f t="shared" si="15"/>
        <v>0.2777777777777778</v>
      </c>
      <c r="V40" s="10">
        <f t="shared" si="15"/>
        <v>0.3</v>
      </c>
      <c r="W40" s="10">
        <f t="shared" si="16"/>
        <v>-0.12987012987012986</v>
      </c>
      <c r="X40" s="10">
        <f t="shared" si="17"/>
        <v>0.2537313432835821</v>
      </c>
      <c r="Y40" s="10">
        <f t="shared" si="17"/>
        <v>-0.2976190476190476</v>
      </c>
      <c r="Z40" s="10">
        <f t="shared" si="17"/>
        <v>-0.1016949152542373</v>
      </c>
      <c r="AA40" s="4"/>
    </row>
    <row r="41" spans="3:27" ht="15" customHeight="1">
      <c r="C41" s="65" t="s">
        <v>534</v>
      </c>
      <c r="D41" s="10">
        <f t="shared" si="6"/>
        <v>-0.32967032967032966</v>
      </c>
      <c r="E41" s="10">
        <f t="shared" si="7"/>
        <v>-0.3103448275862069</v>
      </c>
      <c r="F41" s="10">
        <f t="shared" si="8"/>
        <v>0.07692307692307693</v>
      </c>
      <c r="G41" s="10">
        <f t="shared" si="9"/>
        <v>1.027027027027027</v>
      </c>
      <c r="H41" s="10">
        <f t="shared" si="10"/>
        <v>-0.22950819672131148</v>
      </c>
      <c r="I41" s="10">
        <f t="shared" si="11"/>
        <v>0.225</v>
      </c>
      <c r="J41" s="10">
        <f t="shared" si="12"/>
        <v>-0.21428571428571427</v>
      </c>
      <c r="K41" s="10">
        <f t="shared" si="13"/>
        <v>-0.18666666666666668</v>
      </c>
      <c r="L41" s="10">
        <f t="shared" si="14"/>
        <v>0.1276595744680851</v>
      </c>
      <c r="M41" s="10">
        <f t="shared" si="15"/>
        <v>0.12244897959183673</v>
      </c>
      <c r="N41" s="10">
        <f t="shared" si="15"/>
        <v>-0.06060606060606061</v>
      </c>
      <c r="O41" s="10">
        <f t="shared" si="15"/>
        <v>-0.36065573770491804</v>
      </c>
      <c r="P41" s="10">
        <f t="shared" si="15"/>
        <v>-0.18867924528301888</v>
      </c>
      <c r="Q41" s="10">
        <f t="shared" si="15"/>
        <v>-0.2909090909090909</v>
      </c>
      <c r="R41" s="10">
        <f t="shared" si="15"/>
        <v>-0.1935483870967742</v>
      </c>
      <c r="S41" s="10">
        <f t="shared" si="15"/>
        <v>0.28205128205128205</v>
      </c>
      <c r="T41" s="10">
        <f t="shared" si="15"/>
        <v>0.046511627906976744</v>
      </c>
      <c r="U41" s="10">
        <f t="shared" si="15"/>
        <v>0.46153846153846156</v>
      </c>
      <c r="V41" s="10">
        <f t="shared" si="15"/>
        <v>0.36</v>
      </c>
      <c r="W41" s="10">
        <f t="shared" si="16"/>
        <v>-0.03111111111111111</v>
      </c>
      <c r="X41" s="10">
        <f t="shared" si="17"/>
        <v>-0.12844036697247707</v>
      </c>
      <c r="Y41" s="10">
        <f t="shared" si="17"/>
        <v>-0.06315789473684211</v>
      </c>
      <c r="Z41" s="10">
        <f t="shared" si="17"/>
        <v>-0.11797752808988764</v>
      </c>
      <c r="AA41" s="4"/>
    </row>
    <row r="42" spans="3:27" ht="15" customHeight="1" thickBot="1">
      <c r="C42" s="66" t="s">
        <v>56</v>
      </c>
      <c r="D42" s="54">
        <f t="shared" si="6"/>
        <v>-0.625</v>
      </c>
      <c r="E42" s="54">
        <f t="shared" si="7"/>
        <v>0.125</v>
      </c>
      <c r="F42" s="54">
        <f t="shared" si="8"/>
        <v>0.125</v>
      </c>
      <c r="G42" s="54">
        <f t="shared" si="9"/>
        <v>0.3333333333333333</v>
      </c>
      <c r="H42" s="54">
        <f t="shared" si="10"/>
        <v>3</v>
      </c>
      <c r="I42" s="54">
        <f t="shared" si="11"/>
        <v>-0.5555555555555556</v>
      </c>
      <c r="J42" s="54">
        <f t="shared" si="12"/>
        <v>-0.2222222222222222</v>
      </c>
      <c r="K42" s="54">
        <f t="shared" si="13"/>
        <v>0.25</v>
      </c>
      <c r="L42" s="54">
        <f t="shared" si="14"/>
        <v>-0.4166666666666667</v>
      </c>
      <c r="M42" s="54">
        <f t="shared" si="15"/>
        <v>0.25</v>
      </c>
      <c r="N42" s="54">
        <f t="shared" si="15"/>
        <v>0.14285714285714285</v>
      </c>
      <c r="O42" s="54">
        <f t="shared" si="15"/>
        <v>-0.4</v>
      </c>
      <c r="P42" s="54">
        <f t="shared" si="15"/>
        <v>0.14285714285714285</v>
      </c>
      <c r="Q42" s="10">
        <f t="shared" si="15"/>
        <v>0.6</v>
      </c>
      <c r="R42" s="10">
        <f t="shared" si="15"/>
        <v>-0.625</v>
      </c>
      <c r="S42" s="10">
        <f t="shared" si="15"/>
        <v>0.6666666666666666</v>
      </c>
      <c r="T42" s="10">
        <f t="shared" si="15"/>
        <v>-0.25</v>
      </c>
      <c r="U42" s="10">
        <f t="shared" si="15"/>
        <v>0.375</v>
      </c>
      <c r="V42" s="10">
        <f t="shared" si="15"/>
        <v>0</v>
      </c>
      <c r="W42" s="54">
        <f t="shared" si="16"/>
        <v>-0.03333333333333333</v>
      </c>
      <c r="X42" s="54">
        <f t="shared" si="17"/>
        <v>0.13793103448275862</v>
      </c>
      <c r="Y42" s="54">
        <f t="shared" si="17"/>
        <v>-0.21212121212121213</v>
      </c>
      <c r="Z42" s="54">
        <f t="shared" si="17"/>
        <v>0.11538461538461539</v>
      </c>
      <c r="AA42" s="4"/>
    </row>
    <row r="43" spans="3:27" ht="15" customHeight="1" thickBot="1">
      <c r="C43" s="55" t="s">
        <v>82</v>
      </c>
      <c r="D43" s="58">
        <f>+(H22-D22)/D22</f>
        <v>-0.2971342383107089</v>
      </c>
      <c r="E43" s="58">
        <f t="shared" si="7"/>
        <v>0.00948429164196799</v>
      </c>
      <c r="F43" s="58">
        <f t="shared" si="8"/>
        <v>-0.007269789983844911</v>
      </c>
      <c r="G43" s="58">
        <f t="shared" si="9"/>
        <v>-0.028887523048555623</v>
      </c>
      <c r="H43" s="58">
        <f t="shared" si="10"/>
        <v>0.02145922746781116</v>
      </c>
      <c r="I43" s="58">
        <f t="shared" si="11"/>
        <v>-0.13505578391074574</v>
      </c>
      <c r="J43" s="58">
        <f t="shared" si="12"/>
        <v>-0.07811228641171684</v>
      </c>
      <c r="K43" s="58">
        <f t="shared" si="13"/>
        <v>-0.05886075949367089</v>
      </c>
      <c r="L43" s="58">
        <f t="shared" si="14"/>
        <v>0.009103641456582634</v>
      </c>
      <c r="M43" s="58">
        <f t="shared" si="15"/>
        <v>-0.054989816700611</v>
      </c>
      <c r="N43" s="58">
        <f t="shared" si="15"/>
        <v>-0.11209179170344219</v>
      </c>
      <c r="O43" s="58">
        <f t="shared" si="15"/>
        <v>-0.06254203093476798</v>
      </c>
      <c r="P43" s="58">
        <f t="shared" si="15"/>
        <v>-0.07147814018043026</v>
      </c>
      <c r="Q43" s="58">
        <f t="shared" si="15"/>
        <v>-0.08261494252873564</v>
      </c>
      <c r="R43" s="58">
        <f t="shared" si="15"/>
        <v>0.014910536779324055</v>
      </c>
      <c r="S43" s="58">
        <f t="shared" si="15"/>
        <v>-0.1133428981348637</v>
      </c>
      <c r="T43" s="58">
        <f t="shared" si="15"/>
        <v>-0.03886397608370702</v>
      </c>
      <c r="U43" s="58">
        <f t="shared" si="15"/>
        <v>-0.03288958496476116</v>
      </c>
      <c r="V43" s="58">
        <f t="shared" si="15"/>
        <v>-0.13124387855044076</v>
      </c>
      <c r="W43" s="58">
        <f t="shared" si="16"/>
        <v>-0.09646842990368446</v>
      </c>
      <c r="X43" s="58">
        <f t="shared" si="17"/>
        <v>-0.06582064297800339</v>
      </c>
      <c r="Y43" s="58">
        <f t="shared" si="17"/>
        <v>-0.05216446295960877</v>
      </c>
      <c r="Z43" s="58">
        <f t="shared" si="17"/>
        <v>-0.06898528568698643</v>
      </c>
      <c r="AA43" s="4"/>
    </row>
  </sheetData>
  <mergeCells count="1">
    <mergeCell ref="B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AE43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0.42578125" style="0" customWidth="1"/>
    <col min="3" max="3" width="24.421875" style="0" customWidth="1"/>
    <col min="4" max="4" width="0.13671875" style="0" hidden="1" customWidth="1"/>
    <col min="5" max="7" width="11.7109375" style="0" hidden="1" customWidth="1"/>
    <col min="8" max="31" width="10.421875" style="0" customWidth="1"/>
    <col min="32" max="16384" width="9.140625" style="0" customWidth="1"/>
  </cols>
  <sheetData>
    <row r="1" s="1" customFormat="1" ht="9" customHeight="1"/>
    <row r="2" spans="2:4" s="1" customFormat="1" ht="33.75" customHeight="1">
      <c r="B2" s="89" t="s">
        <v>577</v>
      </c>
      <c r="C2" s="90"/>
      <c r="D2" s="11"/>
    </row>
    <row r="3" s="1" customFormat="1" ht="14.25" customHeight="1" thickBot="1"/>
    <row r="4" spans="3:31" s="1" customFormat="1" ht="27.75" customHeight="1" thickBot="1">
      <c r="C4" s="2"/>
      <c r="D4" s="51" t="s">
        <v>38</v>
      </c>
      <c r="E4" s="51" t="s">
        <v>39</v>
      </c>
      <c r="F4" s="51" t="s">
        <v>40</v>
      </c>
      <c r="G4" s="51" t="s">
        <v>41</v>
      </c>
      <c r="H4" s="51" t="s">
        <v>42</v>
      </c>
      <c r="I4" s="51" t="s">
        <v>43</v>
      </c>
      <c r="J4" s="51" t="s">
        <v>44</v>
      </c>
      <c r="K4" s="51" t="s">
        <v>45</v>
      </c>
      <c r="L4" s="51" t="s">
        <v>46</v>
      </c>
      <c r="M4" s="51" t="s">
        <v>47</v>
      </c>
      <c r="N4" s="51" t="s">
        <v>48</v>
      </c>
      <c r="O4" s="51" t="s">
        <v>49</v>
      </c>
      <c r="P4" s="51" t="s">
        <v>65</v>
      </c>
      <c r="Q4" s="51" t="s">
        <v>535</v>
      </c>
      <c r="R4" s="51" t="s">
        <v>559</v>
      </c>
      <c r="S4" s="51" t="s">
        <v>562</v>
      </c>
      <c r="T4" s="51" t="s">
        <v>568</v>
      </c>
      <c r="U4" s="51" t="s">
        <v>571</v>
      </c>
      <c r="V4" s="51" t="s">
        <v>573</v>
      </c>
      <c r="W4" s="51" t="s">
        <v>581</v>
      </c>
      <c r="X4" s="51" t="s">
        <v>597</v>
      </c>
      <c r="Y4" s="51" t="s">
        <v>599</v>
      </c>
      <c r="Z4" s="51" t="s">
        <v>602</v>
      </c>
      <c r="AA4" s="51" t="s">
        <v>77</v>
      </c>
      <c r="AB4" s="51" t="s">
        <v>78</v>
      </c>
      <c r="AC4" s="51" t="s">
        <v>79</v>
      </c>
      <c r="AD4" s="51" t="s">
        <v>563</v>
      </c>
      <c r="AE4" s="51" t="s">
        <v>583</v>
      </c>
    </row>
    <row r="5" spans="3:31" s="1" customFormat="1" ht="15" customHeight="1">
      <c r="C5" s="5" t="s">
        <v>50</v>
      </c>
      <c r="D5" s="8">
        <v>3130</v>
      </c>
      <c r="E5" s="8">
        <v>2875</v>
      </c>
      <c r="F5" s="8">
        <v>2128</v>
      </c>
      <c r="G5" s="8">
        <v>3038</v>
      </c>
      <c r="H5" s="8">
        <v>2682</v>
      </c>
      <c r="I5" s="8">
        <v>3063</v>
      </c>
      <c r="J5" s="8">
        <v>2174</v>
      </c>
      <c r="K5" s="8">
        <v>2928</v>
      </c>
      <c r="L5" s="8">
        <v>2832</v>
      </c>
      <c r="M5" s="8">
        <v>2738</v>
      </c>
      <c r="N5" s="8">
        <v>2201</v>
      </c>
      <c r="O5" s="8">
        <v>3148</v>
      </c>
      <c r="P5" s="8">
        <v>2721</v>
      </c>
      <c r="Q5" s="8">
        <v>2879</v>
      </c>
      <c r="R5" s="8">
        <v>2177</v>
      </c>
      <c r="S5" s="8">
        <v>3135</v>
      </c>
      <c r="T5" s="8">
        <v>2975</v>
      </c>
      <c r="U5" s="8">
        <v>2730</v>
      </c>
      <c r="V5" s="8">
        <v>2065</v>
      </c>
      <c r="W5" s="8">
        <v>3158</v>
      </c>
      <c r="X5" s="8">
        <v>2794</v>
      </c>
      <c r="Y5" s="8">
        <v>2957</v>
      </c>
      <c r="Z5" s="8">
        <v>2193</v>
      </c>
      <c r="AA5" s="8">
        <f aca="true" t="shared" si="0" ref="AA5:AA20">+D5+E5+F5+G5</f>
        <v>11171</v>
      </c>
      <c r="AB5" s="8">
        <f aca="true" t="shared" si="1" ref="AB5:AB20">+H5+I5+J5+K5</f>
        <v>10847</v>
      </c>
      <c r="AC5" s="8">
        <f aca="true" t="shared" si="2" ref="AC5:AC20">+L5+M5+N5+O5</f>
        <v>10919</v>
      </c>
      <c r="AD5" s="8">
        <f>+P5+Q5+R5+S5</f>
        <v>10912</v>
      </c>
      <c r="AE5" s="8">
        <f>+T5+U5+V5+W5</f>
        <v>10928</v>
      </c>
    </row>
    <row r="6" spans="3:31" s="1" customFormat="1" ht="15" customHeight="1">
      <c r="C6" s="6" t="s">
        <v>51</v>
      </c>
      <c r="D6" s="8">
        <v>274</v>
      </c>
      <c r="E6" s="8">
        <v>239</v>
      </c>
      <c r="F6" s="8">
        <v>195</v>
      </c>
      <c r="G6" s="8">
        <v>260</v>
      </c>
      <c r="H6" s="8">
        <v>236</v>
      </c>
      <c r="I6" s="8">
        <v>260</v>
      </c>
      <c r="J6" s="8">
        <v>181</v>
      </c>
      <c r="K6" s="8">
        <v>259</v>
      </c>
      <c r="L6" s="8">
        <v>255</v>
      </c>
      <c r="M6" s="8">
        <v>241</v>
      </c>
      <c r="N6" s="8">
        <v>190</v>
      </c>
      <c r="O6" s="8">
        <v>275</v>
      </c>
      <c r="P6" s="8">
        <v>294</v>
      </c>
      <c r="Q6" s="8">
        <v>245</v>
      </c>
      <c r="R6" s="8">
        <v>176</v>
      </c>
      <c r="S6" s="8">
        <v>255</v>
      </c>
      <c r="T6" s="8">
        <v>293</v>
      </c>
      <c r="U6" s="8">
        <v>232</v>
      </c>
      <c r="V6" s="8">
        <v>167</v>
      </c>
      <c r="W6" s="8">
        <v>249</v>
      </c>
      <c r="X6" s="8">
        <v>261</v>
      </c>
      <c r="Y6" s="8">
        <v>237</v>
      </c>
      <c r="Z6" s="8">
        <v>192</v>
      </c>
      <c r="AA6" s="8">
        <f t="shared" si="0"/>
        <v>968</v>
      </c>
      <c r="AB6" s="8">
        <f t="shared" si="1"/>
        <v>936</v>
      </c>
      <c r="AC6" s="8">
        <f t="shared" si="2"/>
        <v>961</v>
      </c>
      <c r="AD6" s="8">
        <f aca="true" t="shared" si="3" ref="AD6:AD21">+P6+Q6+R6+S6</f>
        <v>970</v>
      </c>
      <c r="AE6" s="8">
        <f aca="true" t="shared" si="4" ref="AE6:AE22">+T6+U6+V6+W6</f>
        <v>941</v>
      </c>
    </row>
    <row r="7" spans="3:31" s="1" customFormat="1" ht="15" customHeight="1">
      <c r="C7" s="6" t="s">
        <v>52</v>
      </c>
      <c r="D7" s="8">
        <v>377</v>
      </c>
      <c r="E7" s="8">
        <v>362</v>
      </c>
      <c r="F7" s="8">
        <v>226</v>
      </c>
      <c r="G7" s="8">
        <v>379</v>
      </c>
      <c r="H7" s="8">
        <v>226</v>
      </c>
      <c r="I7" s="8">
        <v>330</v>
      </c>
      <c r="J7" s="8">
        <v>282</v>
      </c>
      <c r="K7" s="8">
        <v>367</v>
      </c>
      <c r="L7" s="8">
        <v>306</v>
      </c>
      <c r="M7" s="8">
        <v>294</v>
      </c>
      <c r="N7" s="8">
        <v>224</v>
      </c>
      <c r="O7" s="8">
        <v>345</v>
      </c>
      <c r="P7" s="8">
        <v>268</v>
      </c>
      <c r="Q7" s="8">
        <v>312</v>
      </c>
      <c r="R7" s="8">
        <v>228</v>
      </c>
      <c r="S7" s="8">
        <v>325</v>
      </c>
      <c r="T7" s="8">
        <v>281</v>
      </c>
      <c r="U7" s="8">
        <v>299</v>
      </c>
      <c r="V7" s="8">
        <v>232</v>
      </c>
      <c r="W7" s="8">
        <v>310</v>
      </c>
      <c r="X7" s="8">
        <v>278</v>
      </c>
      <c r="Y7" s="8">
        <v>270</v>
      </c>
      <c r="Z7" s="8">
        <v>212</v>
      </c>
      <c r="AA7" s="8">
        <f t="shared" si="0"/>
        <v>1344</v>
      </c>
      <c r="AB7" s="8">
        <f t="shared" si="1"/>
        <v>1205</v>
      </c>
      <c r="AC7" s="8">
        <f t="shared" si="2"/>
        <v>1169</v>
      </c>
      <c r="AD7" s="8">
        <f t="shared" si="3"/>
        <v>1133</v>
      </c>
      <c r="AE7" s="8">
        <f t="shared" si="4"/>
        <v>1122</v>
      </c>
    </row>
    <row r="8" spans="3:31" s="1" customFormat="1" ht="15" customHeight="1">
      <c r="C8" s="6" t="s">
        <v>557</v>
      </c>
      <c r="D8" s="8">
        <v>316</v>
      </c>
      <c r="E8" s="8">
        <v>302</v>
      </c>
      <c r="F8" s="8">
        <v>216</v>
      </c>
      <c r="G8" s="8">
        <v>299</v>
      </c>
      <c r="H8" s="8">
        <v>191</v>
      </c>
      <c r="I8" s="8">
        <v>332</v>
      </c>
      <c r="J8" s="8">
        <v>197</v>
      </c>
      <c r="K8" s="8">
        <v>277</v>
      </c>
      <c r="L8" s="8">
        <v>296</v>
      </c>
      <c r="M8" s="8">
        <v>289</v>
      </c>
      <c r="N8" s="8">
        <v>209</v>
      </c>
      <c r="O8" s="8">
        <v>310</v>
      </c>
      <c r="P8" s="8">
        <v>293</v>
      </c>
      <c r="Q8" s="8">
        <v>295</v>
      </c>
      <c r="R8" s="8">
        <v>236</v>
      </c>
      <c r="S8" s="8">
        <v>254</v>
      </c>
      <c r="T8" s="8">
        <v>310</v>
      </c>
      <c r="U8" s="8">
        <v>292</v>
      </c>
      <c r="V8" s="8">
        <v>249</v>
      </c>
      <c r="W8" s="8">
        <v>314</v>
      </c>
      <c r="X8" s="8">
        <v>259</v>
      </c>
      <c r="Y8" s="8">
        <v>281</v>
      </c>
      <c r="Z8" s="8">
        <v>215</v>
      </c>
      <c r="AA8" s="8">
        <f t="shared" si="0"/>
        <v>1133</v>
      </c>
      <c r="AB8" s="8">
        <f t="shared" si="1"/>
        <v>997</v>
      </c>
      <c r="AC8" s="8">
        <f t="shared" si="2"/>
        <v>1104</v>
      </c>
      <c r="AD8" s="8">
        <f t="shared" si="3"/>
        <v>1078</v>
      </c>
      <c r="AE8" s="8">
        <f t="shared" si="4"/>
        <v>1165</v>
      </c>
    </row>
    <row r="9" spans="3:31" s="1" customFormat="1" ht="15" customHeight="1">
      <c r="C9" s="6" t="s">
        <v>53</v>
      </c>
      <c r="D9" s="8">
        <v>939</v>
      </c>
      <c r="E9" s="8">
        <v>935</v>
      </c>
      <c r="F9" s="8">
        <v>699</v>
      </c>
      <c r="G9" s="8">
        <v>979</v>
      </c>
      <c r="H9" s="8">
        <v>808</v>
      </c>
      <c r="I9" s="8">
        <v>887</v>
      </c>
      <c r="J9" s="8">
        <v>698</v>
      </c>
      <c r="K9" s="8">
        <v>905</v>
      </c>
      <c r="L9" s="8">
        <v>808</v>
      </c>
      <c r="M9" s="8">
        <v>813</v>
      </c>
      <c r="N9" s="8">
        <v>633</v>
      </c>
      <c r="O9" s="8">
        <v>897</v>
      </c>
      <c r="P9" s="8">
        <v>825</v>
      </c>
      <c r="Q9" s="8">
        <v>858</v>
      </c>
      <c r="R9" s="8">
        <v>633</v>
      </c>
      <c r="S9" s="8">
        <v>934</v>
      </c>
      <c r="T9" s="8">
        <v>871</v>
      </c>
      <c r="U9" s="8">
        <v>837</v>
      </c>
      <c r="V9" s="8">
        <v>654</v>
      </c>
      <c r="W9" s="8">
        <v>818</v>
      </c>
      <c r="X9" s="8">
        <v>783</v>
      </c>
      <c r="Y9" s="8">
        <v>899</v>
      </c>
      <c r="Z9" s="8">
        <v>675</v>
      </c>
      <c r="AA9" s="8">
        <f t="shared" si="0"/>
        <v>3552</v>
      </c>
      <c r="AB9" s="8">
        <f t="shared" si="1"/>
        <v>3298</v>
      </c>
      <c r="AC9" s="8">
        <f t="shared" si="2"/>
        <v>3151</v>
      </c>
      <c r="AD9" s="8">
        <f t="shared" si="3"/>
        <v>3250</v>
      </c>
      <c r="AE9" s="8">
        <f t="shared" si="4"/>
        <v>3180</v>
      </c>
    </row>
    <row r="10" spans="3:31" s="1" customFormat="1" ht="15" customHeight="1">
      <c r="C10" s="6" t="s">
        <v>54</v>
      </c>
      <c r="D10" s="8">
        <v>177</v>
      </c>
      <c r="E10" s="8">
        <v>181</v>
      </c>
      <c r="F10" s="8">
        <v>145</v>
      </c>
      <c r="G10" s="8">
        <v>141</v>
      </c>
      <c r="H10" s="8">
        <v>146</v>
      </c>
      <c r="I10" s="8">
        <v>176</v>
      </c>
      <c r="J10" s="8">
        <v>134</v>
      </c>
      <c r="K10" s="8">
        <v>161</v>
      </c>
      <c r="L10" s="8">
        <v>121</v>
      </c>
      <c r="M10" s="8">
        <v>137</v>
      </c>
      <c r="N10" s="8">
        <v>101</v>
      </c>
      <c r="O10" s="8">
        <v>167</v>
      </c>
      <c r="P10" s="8">
        <v>168</v>
      </c>
      <c r="Q10" s="8">
        <v>181</v>
      </c>
      <c r="R10" s="8">
        <v>111</v>
      </c>
      <c r="S10" s="8">
        <v>173</v>
      </c>
      <c r="T10" s="8">
        <v>164</v>
      </c>
      <c r="U10" s="8">
        <v>143</v>
      </c>
      <c r="V10" s="8">
        <v>83</v>
      </c>
      <c r="W10" s="8">
        <v>137</v>
      </c>
      <c r="X10" s="8">
        <v>132</v>
      </c>
      <c r="Y10" s="8">
        <v>152</v>
      </c>
      <c r="Z10" s="8">
        <v>134</v>
      </c>
      <c r="AA10" s="8">
        <f t="shared" si="0"/>
        <v>644</v>
      </c>
      <c r="AB10" s="8">
        <f t="shared" si="1"/>
        <v>617</v>
      </c>
      <c r="AC10" s="8">
        <f t="shared" si="2"/>
        <v>526</v>
      </c>
      <c r="AD10" s="8">
        <f t="shared" si="3"/>
        <v>633</v>
      </c>
      <c r="AE10" s="8">
        <f t="shared" si="4"/>
        <v>527</v>
      </c>
    </row>
    <row r="11" spans="3:31" s="1" customFormat="1" ht="15" customHeight="1">
      <c r="C11" s="6" t="s">
        <v>556</v>
      </c>
      <c r="D11" s="8">
        <v>556</v>
      </c>
      <c r="E11" s="8">
        <v>551</v>
      </c>
      <c r="F11" s="8">
        <v>383</v>
      </c>
      <c r="G11" s="8">
        <v>536</v>
      </c>
      <c r="H11" s="8">
        <v>378</v>
      </c>
      <c r="I11" s="8">
        <v>563</v>
      </c>
      <c r="J11" s="8">
        <v>395</v>
      </c>
      <c r="K11" s="8">
        <v>503</v>
      </c>
      <c r="L11" s="8">
        <v>505</v>
      </c>
      <c r="M11" s="8">
        <v>456</v>
      </c>
      <c r="N11" s="8">
        <v>383</v>
      </c>
      <c r="O11" s="8">
        <v>615</v>
      </c>
      <c r="P11" s="8">
        <v>491</v>
      </c>
      <c r="Q11" s="8">
        <v>539</v>
      </c>
      <c r="R11" s="8">
        <v>417</v>
      </c>
      <c r="S11" s="8">
        <v>517</v>
      </c>
      <c r="T11" s="8">
        <v>547</v>
      </c>
      <c r="U11" s="8">
        <v>427</v>
      </c>
      <c r="V11" s="8">
        <v>356</v>
      </c>
      <c r="W11" s="8">
        <v>520</v>
      </c>
      <c r="X11" s="8">
        <v>469</v>
      </c>
      <c r="Y11" s="8">
        <v>464</v>
      </c>
      <c r="Z11" s="8">
        <v>412</v>
      </c>
      <c r="AA11" s="8">
        <f t="shared" si="0"/>
        <v>2026</v>
      </c>
      <c r="AB11" s="8">
        <f t="shared" si="1"/>
        <v>1839</v>
      </c>
      <c r="AC11" s="8">
        <f t="shared" si="2"/>
        <v>1959</v>
      </c>
      <c r="AD11" s="8">
        <f t="shared" si="3"/>
        <v>1964</v>
      </c>
      <c r="AE11" s="8">
        <f t="shared" si="4"/>
        <v>1850</v>
      </c>
    </row>
    <row r="12" spans="3:31" s="1" customFormat="1" ht="15" customHeight="1">
      <c r="C12" s="6" t="s">
        <v>533</v>
      </c>
      <c r="D12" s="8">
        <v>480</v>
      </c>
      <c r="E12" s="8">
        <v>465</v>
      </c>
      <c r="F12" s="8">
        <v>327</v>
      </c>
      <c r="G12" s="8">
        <v>516</v>
      </c>
      <c r="H12" s="8">
        <v>363</v>
      </c>
      <c r="I12" s="8">
        <v>492</v>
      </c>
      <c r="J12" s="8">
        <v>360</v>
      </c>
      <c r="K12" s="8">
        <v>507</v>
      </c>
      <c r="L12" s="8">
        <v>474</v>
      </c>
      <c r="M12" s="8">
        <v>462</v>
      </c>
      <c r="N12" s="8">
        <v>320</v>
      </c>
      <c r="O12" s="8">
        <v>539</v>
      </c>
      <c r="P12" s="8">
        <v>446</v>
      </c>
      <c r="Q12" s="8">
        <v>479</v>
      </c>
      <c r="R12" s="8">
        <v>362</v>
      </c>
      <c r="S12" s="8">
        <v>513</v>
      </c>
      <c r="T12" s="8">
        <v>486</v>
      </c>
      <c r="U12" s="8">
        <v>464</v>
      </c>
      <c r="V12" s="8">
        <v>418</v>
      </c>
      <c r="W12" s="8">
        <v>589</v>
      </c>
      <c r="X12" s="8">
        <v>517</v>
      </c>
      <c r="Y12" s="8">
        <v>529</v>
      </c>
      <c r="Z12" s="8">
        <v>367</v>
      </c>
      <c r="AA12" s="8">
        <f t="shared" si="0"/>
        <v>1788</v>
      </c>
      <c r="AB12" s="8">
        <f t="shared" si="1"/>
        <v>1722</v>
      </c>
      <c r="AC12" s="8">
        <f t="shared" si="2"/>
        <v>1795</v>
      </c>
      <c r="AD12" s="8">
        <f t="shared" si="3"/>
        <v>1800</v>
      </c>
      <c r="AE12" s="8">
        <f t="shared" si="4"/>
        <v>1957</v>
      </c>
    </row>
    <row r="13" spans="3:31" s="1" customFormat="1" ht="15" customHeight="1">
      <c r="C13" s="6" t="s">
        <v>80</v>
      </c>
      <c r="D13" s="8">
        <v>2034</v>
      </c>
      <c r="E13" s="8">
        <v>1794</v>
      </c>
      <c r="F13" s="8">
        <v>1315</v>
      </c>
      <c r="G13" s="8">
        <v>1897</v>
      </c>
      <c r="H13" s="8">
        <v>1790</v>
      </c>
      <c r="I13" s="8">
        <v>1923</v>
      </c>
      <c r="J13" s="8">
        <v>1361</v>
      </c>
      <c r="K13" s="8">
        <v>1943</v>
      </c>
      <c r="L13" s="8">
        <v>1762</v>
      </c>
      <c r="M13" s="8">
        <v>1725</v>
      </c>
      <c r="N13" s="8">
        <v>1410</v>
      </c>
      <c r="O13" s="8">
        <v>1897</v>
      </c>
      <c r="P13" s="8">
        <v>1863</v>
      </c>
      <c r="Q13" s="8">
        <v>1797</v>
      </c>
      <c r="R13" s="8">
        <v>1413</v>
      </c>
      <c r="S13" s="8">
        <v>1945</v>
      </c>
      <c r="T13" s="8">
        <v>1810</v>
      </c>
      <c r="U13" s="8">
        <v>1808</v>
      </c>
      <c r="V13" s="8">
        <v>1431</v>
      </c>
      <c r="W13" s="8">
        <v>2028</v>
      </c>
      <c r="X13" s="8">
        <v>2006</v>
      </c>
      <c r="Y13" s="8">
        <v>1819</v>
      </c>
      <c r="Z13" s="8">
        <v>1392</v>
      </c>
      <c r="AA13" s="8">
        <f t="shared" si="0"/>
        <v>7040</v>
      </c>
      <c r="AB13" s="8">
        <f t="shared" si="1"/>
        <v>7017</v>
      </c>
      <c r="AC13" s="8">
        <f t="shared" si="2"/>
        <v>6794</v>
      </c>
      <c r="AD13" s="8">
        <f t="shared" si="3"/>
        <v>7018</v>
      </c>
      <c r="AE13" s="8">
        <f t="shared" si="4"/>
        <v>7077</v>
      </c>
    </row>
    <row r="14" spans="3:31" s="1" customFormat="1" ht="15" customHeight="1">
      <c r="C14" s="6" t="s">
        <v>558</v>
      </c>
      <c r="D14" s="8">
        <v>1584</v>
      </c>
      <c r="E14" s="8">
        <v>1552</v>
      </c>
      <c r="F14" s="8">
        <v>1104</v>
      </c>
      <c r="G14" s="8">
        <v>1525</v>
      </c>
      <c r="H14" s="8">
        <v>1478</v>
      </c>
      <c r="I14" s="8">
        <v>1466</v>
      </c>
      <c r="J14" s="8">
        <v>1100</v>
      </c>
      <c r="K14" s="8">
        <v>1484</v>
      </c>
      <c r="L14" s="8">
        <v>1305</v>
      </c>
      <c r="M14" s="8">
        <v>1385</v>
      </c>
      <c r="N14" s="8">
        <v>1045</v>
      </c>
      <c r="O14" s="8">
        <v>1549</v>
      </c>
      <c r="P14" s="8">
        <v>1477</v>
      </c>
      <c r="Q14" s="8">
        <v>1471</v>
      </c>
      <c r="R14" s="8">
        <v>1081</v>
      </c>
      <c r="S14" s="8">
        <v>1580</v>
      </c>
      <c r="T14" s="8">
        <v>1529</v>
      </c>
      <c r="U14" s="8">
        <v>1412</v>
      </c>
      <c r="V14" s="8">
        <v>1158</v>
      </c>
      <c r="W14" s="8">
        <v>1534</v>
      </c>
      <c r="X14" s="8">
        <v>1497</v>
      </c>
      <c r="Y14" s="8">
        <v>1390</v>
      </c>
      <c r="Z14" s="8">
        <v>1126</v>
      </c>
      <c r="AA14" s="8">
        <f>+D14+E14+F14+G14</f>
        <v>5765</v>
      </c>
      <c r="AB14" s="8">
        <f>+H14+I14+J14+K14</f>
        <v>5528</v>
      </c>
      <c r="AC14" s="8">
        <f>+L14+M14+N14+O14</f>
        <v>5284</v>
      </c>
      <c r="AD14" s="8">
        <f t="shared" si="3"/>
        <v>5609</v>
      </c>
      <c r="AE14" s="8">
        <f t="shared" si="4"/>
        <v>5633</v>
      </c>
    </row>
    <row r="15" spans="3:31" s="1" customFormat="1" ht="15" customHeight="1">
      <c r="C15" s="6" t="s">
        <v>81</v>
      </c>
      <c r="D15" s="8">
        <v>279</v>
      </c>
      <c r="E15" s="8">
        <v>253</v>
      </c>
      <c r="F15" s="8">
        <v>182</v>
      </c>
      <c r="G15" s="8">
        <v>297</v>
      </c>
      <c r="H15" s="8">
        <v>149</v>
      </c>
      <c r="I15" s="8">
        <v>262</v>
      </c>
      <c r="J15" s="8">
        <v>198</v>
      </c>
      <c r="K15" s="8">
        <v>265</v>
      </c>
      <c r="L15" s="8">
        <v>223</v>
      </c>
      <c r="M15" s="8">
        <v>207</v>
      </c>
      <c r="N15" s="8">
        <v>138</v>
      </c>
      <c r="O15" s="8">
        <v>288</v>
      </c>
      <c r="P15" s="8">
        <v>239</v>
      </c>
      <c r="Q15" s="8">
        <v>226</v>
      </c>
      <c r="R15" s="8">
        <v>171</v>
      </c>
      <c r="S15" s="8">
        <v>262</v>
      </c>
      <c r="T15" s="8">
        <v>219</v>
      </c>
      <c r="U15" s="8">
        <v>216</v>
      </c>
      <c r="V15" s="8">
        <v>195</v>
      </c>
      <c r="W15" s="8">
        <v>237</v>
      </c>
      <c r="X15" s="8">
        <v>251</v>
      </c>
      <c r="Y15" s="8">
        <v>220</v>
      </c>
      <c r="Z15" s="8">
        <v>174</v>
      </c>
      <c r="AA15" s="8">
        <f t="shared" si="0"/>
        <v>1011</v>
      </c>
      <c r="AB15" s="8">
        <f t="shared" si="1"/>
        <v>874</v>
      </c>
      <c r="AC15" s="8">
        <f t="shared" si="2"/>
        <v>856</v>
      </c>
      <c r="AD15" s="8">
        <f t="shared" si="3"/>
        <v>898</v>
      </c>
      <c r="AE15" s="8">
        <f t="shared" si="4"/>
        <v>867</v>
      </c>
    </row>
    <row r="16" spans="3:31" s="1" customFormat="1" ht="15" customHeight="1">
      <c r="C16" s="6" t="s">
        <v>55</v>
      </c>
      <c r="D16" s="8">
        <v>903</v>
      </c>
      <c r="E16" s="8">
        <v>849</v>
      </c>
      <c r="F16" s="8">
        <v>619</v>
      </c>
      <c r="G16" s="8">
        <v>897</v>
      </c>
      <c r="H16" s="8">
        <v>828</v>
      </c>
      <c r="I16" s="8">
        <v>831</v>
      </c>
      <c r="J16" s="8">
        <v>592</v>
      </c>
      <c r="K16" s="8">
        <v>867</v>
      </c>
      <c r="L16" s="8">
        <v>763</v>
      </c>
      <c r="M16" s="8">
        <v>727</v>
      </c>
      <c r="N16" s="8">
        <v>601</v>
      </c>
      <c r="O16" s="8">
        <v>882</v>
      </c>
      <c r="P16" s="8">
        <v>789</v>
      </c>
      <c r="Q16" s="8">
        <v>851</v>
      </c>
      <c r="R16" s="8">
        <v>610</v>
      </c>
      <c r="S16" s="8">
        <v>859</v>
      </c>
      <c r="T16" s="8">
        <v>798</v>
      </c>
      <c r="U16" s="8">
        <v>837</v>
      </c>
      <c r="V16" s="8">
        <v>592</v>
      </c>
      <c r="W16" s="8">
        <v>839</v>
      </c>
      <c r="X16" s="8">
        <v>875</v>
      </c>
      <c r="Y16" s="8">
        <v>839</v>
      </c>
      <c r="Z16" s="8">
        <v>572</v>
      </c>
      <c r="AA16" s="8">
        <f t="shared" si="0"/>
        <v>3268</v>
      </c>
      <c r="AB16" s="8">
        <f t="shared" si="1"/>
        <v>3118</v>
      </c>
      <c r="AC16" s="8">
        <f t="shared" si="2"/>
        <v>2973</v>
      </c>
      <c r="AD16" s="8">
        <f t="shared" si="3"/>
        <v>3109</v>
      </c>
      <c r="AE16" s="8">
        <f t="shared" si="4"/>
        <v>3066</v>
      </c>
    </row>
    <row r="17" spans="3:31" s="1" customFormat="1" ht="15" customHeight="1">
      <c r="C17" s="6" t="s">
        <v>57</v>
      </c>
      <c r="D17" s="8">
        <v>2106</v>
      </c>
      <c r="E17" s="8">
        <v>1675</v>
      </c>
      <c r="F17" s="8">
        <v>1258</v>
      </c>
      <c r="G17" s="8">
        <v>1632</v>
      </c>
      <c r="H17" s="8">
        <v>1678</v>
      </c>
      <c r="I17" s="8">
        <v>1676</v>
      </c>
      <c r="J17" s="8">
        <v>1208</v>
      </c>
      <c r="K17" s="8">
        <v>1724</v>
      </c>
      <c r="L17" s="8">
        <v>1464</v>
      </c>
      <c r="M17" s="8">
        <v>1781</v>
      </c>
      <c r="N17" s="8">
        <v>1455</v>
      </c>
      <c r="O17" s="8">
        <v>1703</v>
      </c>
      <c r="P17" s="8">
        <v>1662</v>
      </c>
      <c r="Q17" s="8">
        <v>1725</v>
      </c>
      <c r="R17" s="8">
        <v>1319</v>
      </c>
      <c r="S17" s="8">
        <v>1758</v>
      </c>
      <c r="T17" s="8">
        <v>1675</v>
      </c>
      <c r="U17" s="8">
        <v>1614</v>
      </c>
      <c r="V17" s="8">
        <v>1180</v>
      </c>
      <c r="W17" s="8">
        <v>1699</v>
      </c>
      <c r="X17" s="8">
        <v>1719</v>
      </c>
      <c r="Y17" s="8">
        <v>1482</v>
      </c>
      <c r="Z17" s="8">
        <v>1222</v>
      </c>
      <c r="AA17" s="8">
        <f t="shared" si="0"/>
        <v>6671</v>
      </c>
      <c r="AB17" s="8">
        <f t="shared" si="1"/>
        <v>6286</v>
      </c>
      <c r="AC17" s="8">
        <f t="shared" si="2"/>
        <v>6403</v>
      </c>
      <c r="AD17" s="8">
        <f t="shared" si="3"/>
        <v>6464</v>
      </c>
      <c r="AE17" s="8">
        <f t="shared" si="4"/>
        <v>6168</v>
      </c>
    </row>
    <row r="18" spans="3:31" s="1" customFormat="1" ht="15" customHeight="1">
      <c r="C18" s="6" t="s">
        <v>58</v>
      </c>
      <c r="D18" s="8">
        <v>411</v>
      </c>
      <c r="E18" s="8">
        <v>432</v>
      </c>
      <c r="F18" s="8">
        <v>290</v>
      </c>
      <c r="G18" s="8">
        <v>381</v>
      </c>
      <c r="H18" s="8">
        <v>277</v>
      </c>
      <c r="I18" s="8">
        <v>397</v>
      </c>
      <c r="J18" s="8">
        <v>321</v>
      </c>
      <c r="K18" s="8">
        <v>520</v>
      </c>
      <c r="L18" s="8">
        <v>350</v>
      </c>
      <c r="M18" s="8">
        <v>345</v>
      </c>
      <c r="N18" s="8">
        <v>324</v>
      </c>
      <c r="O18" s="8">
        <v>488</v>
      </c>
      <c r="P18" s="8">
        <v>416</v>
      </c>
      <c r="Q18" s="8">
        <v>430</v>
      </c>
      <c r="R18" s="8">
        <v>293</v>
      </c>
      <c r="S18" s="8">
        <v>450</v>
      </c>
      <c r="T18" s="8">
        <v>445</v>
      </c>
      <c r="U18" s="8">
        <v>357</v>
      </c>
      <c r="V18" s="8">
        <v>315</v>
      </c>
      <c r="W18" s="8">
        <v>466</v>
      </c>
      <c r="X18" s="8">
        <v>390</v>
      </c>
      <c r="Y18" s="8">
        <v>410</v>
      </c>
      <c r="Z18" s="8">
        <v>263</v>
      </c>
      <c r="AA18" s="8">
        <f t="shared" si="0"/>
        <v>1514</v>
      </c>
      <c r="AB18" s="8">
        <f t="shared" si="1"/>
        <v>1515</v>
      </c>
      <c r="AC18" s="8">
        <f t="shared" si="2"/>
        <v>1507</v>
      </c>
      <c r="AD18" s="8">
        <f t="shared" si="3"/>
        <v>1589</v>
      </c>
      <c r="AE18" s="8">
        <f t="shared" si="4"/>
        <v>1583</v>
      </c>
    </row>
    <row r="19" spans="3:31" s="1" customFormat="1" ht="15" customHeight="1">
      <c r="C19" s="6" t="s">
        <v>59</v>
      </c>
      <c r="D19" s="8">
        <v>105</v>
      </c>
      <c r="E19" s="8">
        <v>95</v>
      </c>
      <c r="F19" s="8">
        <v>74</v>
      </c>
      <c r="G19" s="8">
        <v>85</v>
      </c>
      <c r="H19" s="8">
        <v>98</v>
      </c>
      <c r="I19" s="8">
        <v>95</v>
      </c>
      <c r="J19" s="8">
        <v>66</v>
      </c>
      <c r="K19" s="8">
        <v>99</v>
      </c>
      <c r="L19" s="8">
        <v>89</v>
      </c>
      <c r="M19" s="8">
        <v>102</v>
      </c>
      <c r="N19" s="8">
        <v>76</v>
      </c>
      <c r="O19" s="8">
        <v>132</v>
      </c>
      <c r="P19" s="8">
        <v>110</v>
      </c>
      <c r="Q19" s="8">
        <v>105</v>
      </c>
      <c r="R19" s="8">
        <v>74</v>
      </c>
      <c r="S19" s="8">
        <v>97</v>
      </c>
      <c r="T19" s="8">
        <v>144</v>
      </c>
      <c r="U19" s="8">
        <v>119</v>
      </c>
      <c r="V19" s="8">
        <v>73</v>
      </c>
      <c r="W19" s="8">
        <v>113</v>
      </c>
      <c r="X19" s="8">
        <v>130</v>
      </c>
      <c r="Y19" s="8">
        <v>105</v>
      </c>
      <c r="Z19" s="8">
        <v>88</v>
      </c>
      <c r="AA19" s="8">
        <f t="shared" si="0"/>
        <v>359</v>
      </c>
      <c r="AB19" s="8">
        <f t="shared" si="1"/>
        <v>358</v>
      </c>
      <c r="AC19" s="8">
        <f t="shared" si="2"/>
        <v>399</v>
      </c>
      <c r="AD19" s="8">
        <f t="shared" si="3"/>
        <v>386</v>
      </c>
      <c r="AE19" s="8">
        <f t="shared" si="4"/>
        <v>449</v>
      </c>
    </row>
    <row r="20" spans="3:31" s="1" customFormat="1" ht="15" customHeight="1">
      <c r="C20" s="6" t="s">
        <v>534</v>
      </c>
      <c r="D20" s="8">
        <v>587</v>
      </c>
      <c r="E20" s="8">
        <v>435</v>
      </c>
      <c r="F20" s="8">
        <v>303</v>
      </c>
      <c r="G20" s="8">
        <v>390</v>
      </c>
      <c r="H20" s="8">
        <v>427</v>
      </c>
      <c r="I20" s="8">
        <v>429</v>
      </c>
      <c r="J20" s="8">
        <v>309</v>
      </c>
      <c r="K20" s="8">
        <v>433</v>
      </c>
      <c r="L20" s="8">
        <v>383</v>
      </c>
      <c r="M20" s="8">
        <v>425</v>
      </c>
      <c r="N20" s="8">
        <v>288</v>
      </c>
      <c r="O20" s="8">
        <v>460</v>
      </c>
      <c r="P20" s="8">
        <v>438</v>
      </c>
      <c r="Q20" s="8">
        <v>437</v>
      </c>
      <c r="R20" s="8">
        <v>299</v>
      </c>
      <c r="S20" s="8">
        <v>419</v>
      </c>
      <c r="T20" s="8">
        <v>400</v>
      </c>
      <c r="U20" s="8">
        <v>418</v>
      </c>
      <c r="V20" s="8">
        <v>276</v>
      </c>
      <c r="W20" s="8">
        <v>453</v>
      </c>
      <c r="X20" s="8">
        <v>429</v>
      </c>
      <c r="Y20" s="8">
        <v>422</v>
      </c>
      <c r="Z20" s="8">
        <v>297</v>
      </c>
      <c r="AA20" s="8">
        <f t="shared" si="0"/>
        <v>1715</v>
      </c>
      <c r="AB20" s="8">
        <f t="shared" si="1"/>
        <v>1598</v>
      </c>
      <c r="AC20" s="8">
        <f t="shared" si="2"/>
        <v>1556</v>
      </c>
      <c r="AD20" s="8">
        <f t="shared" si="3"/>
        <v>1593</v>
      </c>
      <c r="AE20" s="8">
        <f t="shared" si="4"/>
        <v>1547</v>
      </c>
    </row>
    <row r="21" spans="3:31" s="1" customFormat="1" ht="15" customHeight="1" thickBot="1">
      <c r="C21" s="59" t="s">
        <v>56</v>
      </c>
      <c r="D21" s="60">
        <v>77</v>
      </c>
      <c r="E21" s="60">
        <v>65</v>
      </c>
      <c r="F21" s="60">
        <v>57</v>
      </c>
      <c r="G21" s="60">
        <v>79</v>
      </c>
      <c r="H21" s="60">
        <v>53</v>
      </c>
      <c r="I21" s="60">
        <v>72</v>
      </c>
      <c r="J21" s="60">
        <v>39</v>
      </c>
      <c r="K21" s="60">
        <v>58</v>
      </c>
      <c r="L21" s="60">
        <v>56</v>
      </c>
      <c r="M21" s="60">
        <v>53</v>
      </c>
      <c r="N21" s="60">
        <v>54</v>
      </c>
      <c r="O21" s="60">
        <v>48</v>
      </c>
      <c r="P21" s="60">
        <v>60</v>
      </c>
      <c r="Q21" s="60">
        <v>53</v>
      </c>
      <c r="R21" s="60">
        <v>32</v>
      </c>
      <c r="S21" s="60">
        <v>71</v>
      </c>
      <c r="T21" s="60">
        <v>70</v>
      </c>
      <c r="U21" s="60">
        <v>70</v>
      </c>
      <c r="V21" s="60">
        <v>49</v>
      </c>
      <c r="W21" s="60">
        <v>79</v>
      </c>
      <c r="X21" s="60">
        <v>77</v>
      </c>
      <c r="Y21" s="60">
        <v>67</v>
      </c>
      <c r="Z21" s="60">
        <v>33</v>
      </c>
      <c r="AA21" s="60">
        <f>+D21+E21+F21+G21</f>
        <v>278</v>
      </c>
      <c r="AB21" s="60">
        <f>+H21+I21+J21+K21</f>
        <v>222</v>
      </c>
      <c r="AC21" s="60">
        <f>+L21+M21+N21+O21</f>
        <v>211</v>
      </c>
      <c r="AD21" s="60">
        <f t="shared" si="3"/>
        <v>216</v>
      </c>
      <c r="AE21" s="60">
        <f t="shared" si="4"/>
        <v>268</v>
      </c>
    </row>
    <row r="22" spans="3:31" s="1" customFormat="1" ht="15" customHeight="1" thickBot="1">
      <c r="C22" s="55" t="s">
        <v>82</v>
      </c>
      <c r="D22" s="56">
        <f>SUM(D5:D21)</f>
        <v>14335</v>
      </c>
      <c r="E22" s="56">
        <f aca="true" t="shared" si="5" ref="E22:AD22">SUM(E5:E21)</f>
        <v>13060</v>
      </c>
      <c r="F22" s="56">
        <f t="shared" si="5"/>
        <v>9521</v>
      </c>
      <c r="G22" s="56">
        <f t="shared" si="5"/>
        <v>13331</v>
      </c>
      <c r="H22" s="56">
        <f t="shared" si="5"/>
        <v>11808</v>
      </c>
      <c r="I22" s="56">
        <f t="shared" si="5"/>
        <v>13254</v>
      </c>
      <c r="J22" s="56">
        <f t="shared" si="5"/>
        <v>9615</v>
      </c>
      <c r="K22" s="56">
        <f t="shared" si="5"/>
        <v>13300</v>
      </c>
      <c r="L22" s="56">
        <f t="shared" si="5"/>
        <v>11992</v>
      </c>
      <c r="M22" s="56">
        <f t="shared" si="5"/>
        <v>12180</v>
      </c>
      <c r="N22" s="56">
        <f t="shared" si="5"/>
        <v>9652</v>
      </c>
      <c r="O22" s="56">
        <f t="shared" si="5"/>
        <v>13743</v>
      </c>
      <c r="P22" s="56">
        <v>12560</v>
      </c>
      <c r="Q22" s="56">
        <f t="shared" si="5"/>
        <v>12883</v>
      </c>
      <c r="R22" s="56">
        <f t="shared" si="5"/>
        <v>9632</v>
      </c>
      <c r="S22" s="56">
        <f t="shared" si="5"/>
        <v>13547</v>
      </c>
      <c r="T22" s="56">
        <f>SUM(T5:T21)</f>
        <v>13017</v>
      </c>
      <c r="U22" s="56">
        <v>12275</v>
      </c>
      <c r="V22" s="56">
        <v>9493</v>
      </c>
      <c r="W22" s="56">
        <v>13543</v>
      </c>
      <c r="X22" s="56">
        <f>SUM(X5:X21)</f>
        <v>12867</v>
      </c>
      <c r="Y22" s="56">
        <v>12543</v>
      </c>
      <c r="Z22" s="56">
        <f>SUM(Z5:Z21)</f>
        <v>9567</v>
      </c>
      <c r="AA22" s="56">
        <f t="shared" si="5"/>
        <v>50247</v>
      </c>
      <c r="AB22" s="56">
        <f t="shared" si="5"/>
        <v>47977</v>
      </c>
      <c r="AC22" s="56">
        <f t="shared" si="5"/>
        <v>47567</v>
      </c>
      <c r="AD22" s="56">
        <f t="shared" si="5"/>
        <v>48622</v>
      </c>
      <c r="AE22" s="56">
        <f t="shared" si="4"/>
        <v>48328</v>
      </c>
    </row>
    <row r="24" ht="13.5" thickBot="1"/>
    <row r="25" spans="3:26" ht="63.75" customHeight="1" thickBot="1">
      <c r="C25" s="25"/>
      <c r="D25" s="51" t="s">
        <v>66</v>
      </c>
      <c r="E25" s="51" t="s">
        <v>67</v>
      </c>
      <c r="F25" s="51" t="s">
        <v>68</v>
      </c>
      <c r="G25" s="51" t="s">
        <v>69</v>
      </c>
      <c r="H25" s="51" t="s">
        <v>70</v>
      </c>
      <c r="I25" s="51" t="s">
        <v>71</v>
      </c>
      <c r="J25" s="51" t="s">
        <v>72</v>
      </c>
      <c r="K25" s="51" t="s">
        <v>73</v>
      </c>
      <c r="L25" s="51" t="s">
        <v>74</v>
      </c>
      <c r="M25" s="51" t="s">
        <v>537</v>
      </c>
      <c r="N25" s="51" t="s">
        <v>561</v>
      </c>
      <c r="O25" s="51" t="s">
        <v>565</v>
      </c>
      <c r="P25" s="51" t="s">
        <v>569</v>
      </c>
      <c r="Q25" s="51" t="s">
        <v>572</v>
      </c>
      <c r="R25" s="51" t="s">
        <v>574</v>
      </c>
      <c r="S25" s="51" t="s">
        <v>584</v>
      </c>
      <c r="T25" s="51" t="s">
        <v>598</v>
      </c>
      <c r="U25" s="51" t="s">
        <v>600</v>
      </c>
      <c r="V25" s="51" t="s">
        <v>603</v>
      </c>
      <c r="W25" s="51" t="s">
        <v>75</v>
      </c>
      <c r="X25" s="51" t="s">
        <v>76</v>
      </c>
      <c r="Y25" s="51" t="s">
        <v>564</v>
      </c>
      <c r="Z25" s="51" t="s">
        <v>585</v>
      </c>
    </row>
    <row r="26" spans="3:27" ht="15" customHeight="1">
      <c r="C26" s="64" t="s">
        <v>50</v>
      </c>
      <c r="D26" s="10">
        <f aca="true" t="shared" si="6" ref="D26:D43">+(H5-D5)/D5</f>
        <v>-0.14313099041533547</v>
      </c>
      <c r="E26" s="10">
        <f aca="true" t="shared" si="7" ref="E26:E43">+(I5-E5)/E5</f>
        <v>0.06539130434782608</v>
      </c>
      <c r="F26" s="10">
        <f aca="true" t="shared" si="8" ref="F26:F43">+(J5-F5)/F5</f>
        <v>0.021616541353383457</v>
      </c>
      <c r="G26" s="10">
        <f aca="true" t="shared" si="9" ref="G26:G43">+(K5-G5)/G5</f>
        <v>-0.03620803159973667</v>
      </c>
      <c r="H26" s="10">
        <f aca="true" t="shared" si="10" ref="H26:H43">+(L5-H5)/H5</f>
        <v>0.05592841163310962</v>
      </c>
      <c r="I26" s="10">
        <f aca="true" t="shared" si="11" ref="I26:I43">+(M5-I5)/I5</f>
        <v>-0.10610512569376428</v>
      </c>
      <c r="J26" s="10">
        <f aca="true" t="shared" si="12" ref="J26:J43">+(N5-J5)/J5</f>
        <v>0.012419503219871205</v>
      </c>
      <c r="K26" s="10">
        <f aca="true" t="shared" si="13" ref="K26:K43">+(O5-K5)/K5</f>
        <v>0.07513661202185792</v>
      </c>
      <c r="L26" s="10">
        <f aca="true" t="shared" si="14" ref="L26:L43">+(P5-L5)/L5</f>
        <v>-0.03919491525423729</v>
      </c>
      <c r="M26" s="10">
        <f aca="true" t="shared" si="15" ref="M26:V43">+(Q5-M5)/M5</f>
        <v>0.05149744338933528</v>
      </c>
      <c r="N26" s="10">
        <f t="shared" si="15"/>
        <v>-0.010904134484325307</v>
      </c>
      <c r="O26" s="10">
        <f t="shared" si="15"/>
        <v>-0.004129606099110546</v>
      </c>
      <c r="P26" s="10">
        <f t="shared" si="15"/>
        <v>0.09334803381109887</v>
      </c>
      <c r="Q26" s="10">
        <f t="shared" si="15"/>
        <v>-0.051754081278221606</v>
      </c>
      <c r="R26" s="10">
        <f t="shared" si="15"/>
        <v>-0.05144694533762058</v>
      </c>
      <c r="S26" s="10">
        <f t="shared" si="15"/>
        <v>0.00733652312599681</v>
      </c>
      <c r="T26" s="10">
        <f t="shared" si="15"/>
        <v>-0.06084033613445378</v>
      </c>
      <c r="U26" s="10">
        <f t="shared" si="15"/>
        <v>0.08315018315018315</v>
      </c>
      <c r="V26" s="10">
        <f t="shared" si="15"/>
        <v>0.06198547215496368</v>
      </c>
      <c r="W26" s="10">
        <f aca="true" t="shared" si="16" ref="W26:W43">+(AB5-AA5)/AA5</f>
        <v>-0.029003670217527526</v>
      </c>
      <c r="X26" s="10">
        <f aca="true" t="shared" si="17" ref="X26:Z43">+(AC5-AB5)/AB5</f>
        <v>0.006637780031345073</v>
      </c>
      <c r="Y26" s="10">
        <f t="shared" si="17"/>
        <v>-0.0006410843483835516</v>
      </c>
      <c r="Z26" s="10">
        <f t="shared" si="17"/>
        <v>0.001466275659824047</v>
      </c>
      <c r="AA26" s="4"/>
    </row>
    <row r="27" spans="3:27" ht="15" customHeight="1">
      <c r="C27" s="65" t="s">
        <v>51</v>
      </c>
      <c r="D27" s="10">
        <f t="shared" si="6"/>
        <v>-0.1386861313868613</v>
      </c>
      <c r="E27" s="10">
        <f t="shared" si="7"/>
        <v>0.08786610878661087</v>
      </c>
      <c r="F27" s="10">
        <f t="shared" si="8"/>
        <v>-0.07179487179487179</v>
      </c>
      <c r="G27" s="10">
        <f t="shared" si="9"/>
        <v>-0.0038461538461538464</v>
      </c>
      <c r="H27" s="10">
        <f t="shared" si="10"/>
        <v>0.08050847457627118</v>
      </c>
      <c r="I27" s="10">
        <f t="shared" si="11"/>
        <v>-0.07307692307692308</v>
      </c>
      <c r="J27" s="10">
        <f t="shared" si="12"/>
        <v>0.049723756906077346</v>
      </c>
      <c r="K27" s="10">
        <f t="shared" si="13"/>
        <v>0.06177606177606178</v>
      </c>
      <c r="L27" s="10">
        <f t="shared" si="14"/>
        <v>0.15294117647058825</v>
      </c>
      <c r="M27" s="10">
        <f t="shared" si="15"/>
        <v>0.016597510373443983</v>
      </c>
      <c r="N27" s="10">
        <f t="shared" si="15"/>
        <v>-0.07368421052631578</v>
      </c>
      <c r="O27" s="10">
        <f t="shared" si="15"/>
        <v>-0.07272727272727272</v>
      </c>
      <c r="P27" s="10">
        <f t="shared" si="15"/>
        <v>-0.003401360544217687</v>
      </c>
      <c r="Q27" s="10">
        <f t="shared" si="15"/>
        <v>-0.053061224489795916</v>
      </c>
      <c r="R27" s="10">
        <f t="shared" si="15"/>
        <v>-0.05113636363636364</v>
      </c>
      <c r="S27" s="10">
        <f t="shared" si="15"/>
        <v>-0.023529411764705882</v>
      </c>
      <c r="T27" s="10">
        <f t="shared" si="15"/>
        <v>-0.10921501706484642</v>
      </c>
      <c r="U27" s="10">
        <f t="shared" si="15"/>
        <v>0.021551724137931036</v>
      </c>
      <c r="V27" s="10">
        <f t="shared" si="15"/>
        <v>0.1497005988023952</v>
      </c>
      <c r="W27" s="10">
        <f t="shared" si="16"/>
        <v>-0.03305785123966942</v>
      </c>
      <c r="X27" s="10">
        <f t="shared" si="17"/>
        <v>0.026709401709401708</v>
      </c>
      <c r="Y27" s="10">
        <f t="shared" si="17"/>
        <v>0.009365244536940686</v>
      </c>
      <c r="Z27" s="10">
        <f t="shared" si="17"/>
        <v>-0.029896907216494847</v>
      </c>
      <c r="AA27" s="4"/>
    </row>
    <row r="28" spans="3:27" ht="15" customHeight="1">
      <c r="C28" s="65" t="s">
        <v>52</v>
      </c>
      <c r="D28" s="10">
        <f t="shared" si="6"/>
        <v>-0.4005305039787798</v>
      </c>
      <c r="E28" s="10">
        <f t="shared" si="7"/>
        <v>-0.08839779005524862</v>
      </c>
      <c r="F28" s="10">
        <f t="shared" si="8"/>
        <v>0.24778761061946902</v>
      </c>
      <c r="G28" s="10">
        <f t="shared" si="9"/>
        <v>-0.0316622691292876</v>
      </c>
      <c r="H28" s="10">
        <f t="shared" si="10"/>
        <v>0.35398230088495575</v>
      </c>
      <c r="I28" s="10">
        <f t="shared" si="11"/>
        <v>-0.10909090909090909</v>
      </c>
      <c r="J28" s="10">
        <f t="shared" si="12"/>
        <v>-0.20567375886524822</v>
      </c>
      <c r="K28" s="10">
        <f t="shared" si="13"/>
        <v>-0.05994550408719346</v>
      </c>
      <c r="L28" s="10">
        <f t="shared" si="14"/>
        <v>-0.12418300653594772</v>
      </c>
      <c r="M28" s="10">
        <f t="shared" si="15"/>
        <v>0.061224489795918366</v>
      </c>
      <c r="N28" s="10">
        <f t="shared" si="15"/>
        <v>0.017857142857142856</v>
      </c>
      <c r="O28" s="10">
        <f t="shared" si="15"/>
        <v>-0.057971014492753624</v>
      </c>
      <c r="P28" s="10">
        <f t="shared" si="15"/>
        <v>0.048507462686567165</v>
      </c>
      <c r="Q28" s="10">
        <f t="shared" si="15"/>
        <v>-0.041666666666666664</v>
      </c>
      <c r="R28" s="10">
        <f t="shared" si="15"/>
        <v>0.017543859649122806</v>
      </c>
      <c r="S28" s="10">
        <f t="shared" si="15"/>
        <v>-0.046153846153846156</v>
      </c>
      <c r="T28" s="10">
        <f t="shared" si="15"/>
        <v>-0.010676156583629894</v>
      </c>
      <c r="U28" s="10">
        <f t="shared" si="15"/>
        <v>-0.09698996655518395</v>
      </c>
      <c r="V28" s="10">
        <f t="shared" si="15"/>
        <v>-0.08620689655172414</v>
      </c>
      <c r="W28" s="10">
        <f t="shared" si="16"/>
        <v>-0.10342261904761904</v>
      </c>
      <c r="X28" s="10">
        <f t="shared" si="17"/>
        <v>-0.02987551867219917</v>
      </c>
      <c r="Y28" s="10">
        <f t="shared" si="17"/>
        <v>-0.030795551753635585</v>
      </c>
      <c r="Z28" s="10">
        <f t="shared" si="17"/>
        <v>-0.009708737864077669</v>
      </c>
      <c r="AA28" s="4"/>
    </row>
    <row r="29" spans="3:27" ht="15" customHeight="1">
      <c r="C29" s="65" t="s">
        <v>557</v>
      </c>
      <c r="D29" s="10">
        <f t="shared" si="6"/>
        <v>-0.39556962025316456</v>
      </c>
      <c r="E29" s="10">
        <f t="shared" si="7"/>
        <v>0.09933774834437085</v>
      </c>
      <c r="F29" s="10">
        <f t="shared" si="8"/>
        <v>-0.08796296296296297</v>
      </c>
      <c r="G29" s="10">
        <f t="shared" si="9"/>
        <v>-0.07357859531772576</v>
      </c>
      <c r="H29" s="10">
        <f t="shared" si="10"/>
        <v>0.5497382198952879</v>
      </c>
      <c r="I29" s="10">
        <f t="shared" si="11"/>
        <v>-0.12951807228915663</v>
      </c>
      <c r="J29" s="10">
        <f t="shared" si="12"/>
        <v>0.06091370558375635</v>
      </c>
      <c r="K29" s="10">
        <f t="shared" si="13"/>
        <v>0.11913357400722022</v>
      </c>
      <c r="L29" s="10">
        <f t="shared" si="14"/>
        <v>-0.010135135135135136</v>
      </c>
      <c r="M29" s="10">
        <f t="shared" si="15"/>
        <v>0.020761245674740483</v>
      </c>
      <c r="N29" s="10">
        <f t="shared" si="15"/>
        <v>0.1291866028708134</v>
      </c>
      <c r="O29" s="10">
        <f t="shared" si="15"/>
        <v>-0.18064516129032257</v>
      </c>
      <c r="P29" s="10">
        <f t="shared" si="15"/>
        <v>0.05802047781569966</v>
      </c>
      <c r="Q29" s="10">
        <f t="shared" si="15"/>
        <v>-0.010169491525423728</v>
      </c>
      <c r="R29" s="10">
        <f t="shared" si="15"/>
        <v>0.05508474576271186</v>
      </c>
      <c r="S29" s="10">
        <f t="shared" si="15"/>
        <v>0.23622047244094488</v>
      </c>
      <c r="T29" s="10">
        <f t="shared" si="15"/>
        <v>-0.16451612903225807</v>
      </c>
      <c r="U29" s="10">
        <f t="shared" si="15"/>
        <v>-0.03767123287671233</v>
      </c>
      <c r="V29" s="10">
        <f t="shared" si="15"/>
        <v>-0.13654618473895583</v>
      </c>
      <c r="W29" s="10">
        <f t="shared" si="16"/>
        <v>-0.12003530450132392</v>
      </c>
      <c r="X29" s="10">
        <f t="shared" si="17"/>
        <v>0.10732196589769308</v>
      </c>
      <c r="Y29" s="10">
        <f t="shared" si="17"/>
        <v>-0.02355072463768116</v>
      </c>
      <c r="Z29" s="10">
        <f t="shared" si="17"/>
        <v>0.08070500927643785</v>
      </c>
      <c r="AA29" s="4"/>
    </row>
    <row r="30" spans="3:27" ht="15" customHeight="1">
      <c r="C30" s="65" t="s">
        <v>53</v>
      </c>
      <c r="D30" s="10">
        <f t="shared" si="6"/>
        <v>-0.1395101171458999</v>
      </c>
      <c r="E30" s="10">
        <f t="shared" si="7"/>
        <v>-0.051336898395721926</v>
      </c>
      <c r="F30" s="10">
        <f t="shared" si="8"/>
        <v>-0.001430615164520744</v>
      </c>
      <c r="G30" s="10">
        <f t="shared" si="9"/>
        <v>-0.0755873340143003</v>
      </c>
      <c r="H30" s="10">
        <f t="shared" si="10"/>
        <v>0</v>
      </c>
      <c r="I30" s="10">
        <f t="shared" si="11"/>
        <v>-0.0834272829763247</v>
      </c>
      <c r="J30" s="10">
        <f t="shared" si="12"/>
        <v>-0.09312320916905444</v>
      </c>
      <c r="K30" s="10">
        <f t="shared" si="13"/>
        <v>-0.008839779005524863</v>
      </c>
      <c r="L30" s="10">
        <f t="shared" si="14"/>
        <v>0.02103960396039604</v>
      </c>
      <c r="M30" s="10">
        <f t="shared" si="15"/>
        <v>0.055350553505535055</v>
      </c>
      <c r="N30" s="10">
        <f t="shared" si="15"/>
        <v>0</v>
      </c>
      <c r="O30" s="10">
        <f t="shared" si="15"/>
        <v>0.04124860646599777</v>
      </c>
      <c r="P30" s="10">
        <f t="shared" si="15"/>
        <v>0.055757575757575756</v>
      </c>
      <c r="Q30" s="10">
        <f t="shared" si="15"/>
        <v>-0.024475524475524476</v>
      </c>
      <c r="R30" s="10">
        <f t="shared" si="15"/>
        <v>0.03317535545023697</v>
      </c>
      <c r="S30" s="10">
        <f t="shared" si="15"/>
        <v>-0.12419700214132762</v>
      </c>
      <c r="T30" s="10">
        <f t="shared" si="15"/>
        <v>-0.1010332950631458</v>
      </c>
      <c r="U30" s="10">
        <f t="shared" si="15"/>
        <v>0.07407407407407407</v>
      </c>
      <c r="V30" s="10">
        <f t="shared" si="15"/>
        <v>0.03211009174311927</v>
      </c>
      <c r="W30" s="10">
        <f t="shared" si="16"/>
        <v>-0.07150900900900901</v>
      </c>
      <c r="X30" s="10">
        <f t="shared" si="17"/>
        <v>-0.04457246816252274</v>
      </c>
      <c r="Y30" s="10">
        <f t="shared" si="17"/>
        <v>0.03141859727070771</v>
      </c>
      <c r="Z30" s="10">
        <f t="shared" si="17"/>
        <v>-0.021538461538461538</v>
      </c>
      <c r="AA30" s="4"/>
    </row>
    <row r="31" spans="3:27" ht="15" customHeight="1">
      <c r="C31" s="65" t="s">
        <v>54</v>
      </c>
      <c r="D31" s="10">
        <f t="shared" si="6"/>
        <v>-0.1751412429378531</v>
      </c>
      <c r="E31" s="10">
        <f t="shared" si="7"/>
        <v>-0.027624309392265192</v>
      </c>
      <c r="F31" s="10">
        <f t="shared" si="8"/>
        <v>-0.07586206896551724</v>
      </c>
      <c r="G31" s="10">
        <f t="shared" si="9"/>
        <v>0.14184397163120568</v>
      </c>
      <c r="H31" s="10">
        <f t="shared" si="10"/>
        <v>-0.17123287671232876</v>
      </c>
      <c r="I31" s="10">
        <f t="shared" si="11"/>
        <v>-0.2215909090909091</v>
      </c>
      <c r="J31" s="10">
        <f t="shared" si="12"/>
        <v>-0.2462686567164179</v>
      </c>
      <c r="K31" s="10">
        <f t="shared" si="13"/>
        <v>0.037267080745341616</v>
      </c>
      <c r="L31" s="10">
        <f t="shared" si="14"/>
        <v>0.3884297520661157</v>
      </c>
      <c r="M31" s="10">
        <f t="shared" si="15"/>
        <v>0.32116788321167883</v>
      </c>
      <c r="N31" s="10">
        <f t="shared" si="15"/>
        <v>0.09900990099009901</v>
      </c>
      <c r="O31" s="10">
        <f t="shared" si="15"/>
        <v>0.03592814371257485</v>
      </c>
      <c r="P31" s="10">
        <f t="shared" si="15"/>
        <v>-0.023809523809523808</v>
      </c>
      <c r="Q31" s="10">
        <f t="shared" si="15"/>
        <v>-0.20994475138121546</v>
      </c>
      <c r="R31" s="10">
        <f t="shared" si="15"/>
        <v>-0.25225225225225223</v>
      </c>
      <c r="S31" s="10">
        <f t="shared" si="15"/>
        <v>-0.20809248554913296</v>
      </c>
      <c r="T31" s="10">
        <f t="shared" si="15"/>
        <v>-0.1951219512195122</v>
      </c>
      <c r="U31" s="10">
        <f t="shared" si="15"/>
        <v>0.06293706293706294</v>
      </c>
      <c r="V31" s="10">
        <f t="shared" si="15"/>
        <v>0.6144578313253012</v>
      </c>
      <c r="W31" s="10">
        <f t="shared" si="16"/>
        <v>-0.04192546583850932</v>
      </c>
      <c r="X31" s="10">
        <f t="shared" si="17"/>
        <v>-0.14748784440842788</v>
      </c>
      <c r="Y31" s="10">
        <f t="shared" si="17"/>
        <v>0.20342205323193915</v>
      </c>
      <c r="Z31" s="10">
        <f t="shared" si="17"/>
        <v>-0.1674565560821485</v>
      </c>
      <c r="AA31" s="4"/>
    </row>
    <row r="32" spans="3:27" ht="15" customHeight="1">
      <c r="C32" s="65" t="s">
        <v>556</v>
      </c>
      <c r="D32" s="10">
        <f t="shared" si="6"/>
        <v>-0.32014388489208634</v>
      </c>
      <c r="E32" s="10">
        <f t="shared" si="7"/>
        <v>0.021778584392014518</v>
      </c>
      <c r="F32" s="10">
        <f t="shared" si="8"/>
        <v>0.031331592689295036</v>
      </c>
      <c r="G32" s="10">
        <f t="shared" si="9"/>
        <v>-0.061567164179104475</v>
      </c>
      <c r="H32" s="10">
        <f t="shared" si="10"/>
        <v>0.335978835978836</v>
      </c>
      <c r="I32" s="10">
        <f t="shared" si="11"/>
        <v>-0.19005328596802842</v>
      </c>
      <c r="J32" s="10">
        <f t="shared" si="12"/>
        <v>-0.030379746835443037</v>
      </c>
      <c r="K32" s="10">
        <f t="shared" si="13"/>
        <v>0.22266401590457258</v>
      </c>
      <c r="L32" s="10">
        <f t="shared" si="14"/>
        <v>-0.027722772277227723</v>
      </c>
      <c r="M32" s="10">
        <f t="shared" si="15"/>
        <v>0.18201754385964913</v>
      </c>
      <c r="N32" s="10">
        <f t="shared" si="15"/>
        <v>0.08877284595300261</v>
      </c>
      <c r="O32" s="10">
        <f t="shared" si="15"/>
        <v>-0.15934959349593497</v>
      </c>
      <c r="P32" s="10">
        <f t="shared" si="15"/>
        <v>0.11405295315682282</v>
      </c>
      <c r="Q32" s="10">
        <f t="shared" si="15"/>
        <v>-0.2077922077922078</v>
      </c>
      <c r="R32" s="10">
        <f t="shared" si="15"/>
        <v>-0.14628297362110312</v>
      </c>
      <c r="S32" s="10">
        <f t="shared" si="15"/>
        <v>0.005802707930367505</v>
      </c>
      <c r="T32" s="10">
        <f t="shared" si="15"/>
        <v>-0.1425959780621572</v>
      </c>
      <c r="U32" s="10">
        <f t="shared" si="15"/>
        <v>0.08665105386416862</v>
      </c>
      <c r="V32" s="10">
        <f t="shared" si="15"/>
        <v>0.15730337078651685</v>
      </c>
      <c r="W32" s="10">
        <f t="shared" si="16"/>
        <v>-0.09230009871668311</v>
      </c>
      <c r="X32" s="10">
        <f t="shared" si="17"/>
        <v>0.06525285481239804</v>
      </c>
      <c r="Y32" s="10">
        <f t="shared" si="17"/>
        <v>0.002552322613578356</v>
      </c>
      <c r="Z32" s="10">
        <f t="shared" si="17"/>
        <v>-0.05804480651731161</v>
      </c>
      <c r="AA32" s="4"/>
    </row>
    <row r="33" spans="3:27" ht="15" customHeight="1">
      <c r="C33" s="65" t="s">
        <v>533</v>
      </c>
      <c r="D33" s="10">
        <f t="shared" si="6"/>
        <v>-0.24375</v>
      </c>
      <c r="E33" s="10">
        <f t="shared" si="7"/>
        <v>0.05806451612903226</v>
      </c>
      <c r="F33" s="10">
        <f t="shared" si="8"/>
        <v>0.10091743119266056</v>
      </c>
      <c r="G33" s="10">
        <f t="shared" si="9"/>
        <v>-0.01744186046511628</v>
      </c>
      <c r="H33" s="10">
        <f t="shared" si="10"/>
        <v>0.30578512396694213</v>
      </c>
      <c r="I33" s="10">
        <f t="shared" si="11"/>
        <v>-0.06097560975609756</v>
      </c>
      <c r="J33" s="10">
        <f t="shared" si="12"/>
        <v>-0.1111111111111111</v>
      </c>
      <c r="K33" s="10">
        <f t="shared" si="13"/>
        <v>0.0631163708086785</v>
      </c>
      <c r="L33" s="10">
        <f t="shared" si="14"/>
        <v>-0.05907172995780591</v>
      </c>
      <c r="M33" s="10">
        <f t="shared" si="15"/>
        <v>0.0367965367965368</v>
      </c>
      <c r="N33" s="10">
        <f t="shared" si="15"/>
        <v>0.13125</v>
      </c>
      <c r="O33" s="10">
        <f t="shared" si="15"/>
        <v>-0.04823747680890538</v>
      </c>
      <c r="P33" s="10">
        <f t="shared" si="15"/>
        <v>0.08968609865470852</v>
      </c>
      <c r="Q33" s="10">
        <f t="shared" si="15"/>
        <v>-0.031315240083507306</v>
      </c>
      <c r="R33" s="10">
        <f t="shared" si="15"/>
        <v>0.15469613259668508</v>
      </c>
      <c r="S33" s="10">
        <f t="shared" si="15"/>
        <v>0.14814814814814814</v>
      </c>
      <c r="T33" s="10">
        <f t="shared" si="15"/>
        <v>0.06378600823045268</v>
      </c>
      <c r="U33" s="10">
        <f t="shared" si="15"/>
        <v>0.1400862068965517</v>
      </c>
      <c r="V33" s="10">
        <f t="shared" si="15"/>
        <v>-0.12200956937799043</v>
      </c>
      <c r="W33" s="10">
        <f t="shared" si="16"/>
        <v>-0.03691275167785235</v>
      </c>
      <c r="X33" s="10">
        <f t="shared" si="17"/>
        <v>0.042392566782810684</v>
      </c>
      <c r="Y33" s="10">
        <f t="shared" si="17"/>
        <v>0.002785515320334262</v>
      </c>
      <c r="Z33" s="10">
        <f t="shared" si="17"/>
        <v>0.08722222222222223</v>
      </c>
      <c r="AA33" s="4"/>
    </row>
    <row r="34" spans="3:27" ht="15" customHeight="1">
      <c r="C34" s="65" t="s">
        <v>80</v>
      </c>
      <c r="D34" s="10">
        <f t="shared" si="6"/>
        <v>-0.119960668633235</v>
      </c>
      <c r="E34" s="10">
        <f t="shared" si="7"/>
        <v>0.07190635451505016</v>
      </c>
      <c r="F34" s="10">
        <f t="shared" si="8"/>
        <v>0.0349809885931559</v>
      </c>
      <c r="G34" s="10">
        <f t="shared" si="9"/>
        <v>0.024248813916710597</v>
      </c>
      <c r="H34" s="10">
        <f t="shared" si="10"/>
        <v>-0.01564245810055866</v>
      </c>
      <c r="I34" s="10">
        <f t="shared" si="11"/>
        <v>-0.1029641185647426</v>
      </c>
      <c r="J34" s="10">
        <f t="shared" si="12"/>
        <v>0.03600293901542983</v>
      </c>
      <c r="K34" s="10">
        <f t="shared" si="13"/>
        <v>-0.023674729799279464</v>
      </c>
      <c r="L34" s="10">
        <f t="shared" si="14"/>
        <v>0.05732122587968218</v>
      </c>
      <c r="M34" s="10">
        <f t="shared" si="15"/>
        <v>0.04173913043478261</v>
      </c>
      <c r="N34" s="10">
        <f t="shared" si="15"/>
        <v>0.002127659574468085</v>
      </c>
      <c r="O34" s="10">
        <f t="shared" si="15"/>
        <v>0.025303110173958882</v>
      </c>
      <c r="P34" s="10">
        <f t="shared" si="15"/>
        <v>-0.02844873859366613</v>
      </c>
      <c r="Q34" s="10">
        <f t="shared" si="15"/>
        <v>0.006121313299944352</v>
      </c>
      <c r="R34" s="10">
        <f t="shared" si="15"/>
        <v>0.012738853503184714</v>
      </c>
      <c r="S34" s="10">
        <f t="shared" si="15"/>
        <v>0.042673521850899745</v>
      </c>
      <c r="T34" s="10">
        <f t="shared" si="15"/>
        <v>0.10828729281767956</v>
      </c>
      <c r="U34" s="10">
        <f t="shared" si="15"/>
        <v>0.006084070796460177</v>
      </c>
      <c r="V34" s="10">
        <f t="shared" si="15"/>
        <v>-0.027253668763102725</v>
      </c>
      <c r="W34" s="10">
        <f t="shared" si="16"/>
        <v>-0.0032670454545454543</v>
      </c>
      <c r="X34" s="10">
        <f t="shared" si="17"/>
        <v>-0.031779962947128405</v>
      </c>
      <c r="Y34" s="10">
        <f t="shared" si="17"/>
        <v>0.03297026788342655</v>
      </c>
      <c r="Z34" s="10">
        <f t="shared" si="17"/>
        <v>0.008406953548019378</v>
      </c>
      <c r="AA34" s="4"/>
    </row>
    <row r="35" spans="3:27" ht="15" customHeight="1">
      <c r="C35" s="65" t="s">
        <v>558</v>
      </c>
      <c r="D35" s="10">
        <f t="shared" si="6"/>
        <v>-0.06691919191919192</v>
      </c>
      <c r="E35" s="10">
        <f t="shared" si="7"/>
        <v>-0.055412371134020616</v>
      </c>
      <c r="F35" s="10">
        <f t="shared" si="8"/>
        <v>-0.0036231884057971015</v>
      </c>
      <c r="G35" s="10">
        <f t="shared" si="9"/>
        <v>-0.026885245901639345</v>
      </c>
      <c r="H35" s="10">
        <f t="shared" si="10"/>
        <v>-0.11705006765899864</v>
      </c>
      <c r="I35" s="10">
        <f t="shared" si="11"/>
        <v>-0.05525238744884038</v>
      </c>
      <c r="J35" s="10">
        <f t="shared" si="12"/>
        <v>-0.05</v>
      </c>
      <c r="K35" s="10">
        <f t="shared" si="13"/>
        <v>0.04380053908355795</v>
      </c>
      <c r="L35" s="10">
        <f t="shared" si="14"/>
        <v>0.1318007662835249</v>
      </c>
      <c r="M35" s="10">
        <f t="shared" si="15"/>
        <v>0.06209386281588448</v>
      </c>
      <c r="N35" s="10">
        <f t="shared" si="15"/>
        <v>0.03444976076555024</v>
      </c>
      <c r="O35" s="10">
        <f t="shared" si="15"/>
        <v>0.020012911555842477</v>
      </c>
      <c r="P35" s="10">
        <f t="shared" si="15"/>
        <v>0.035206499661475966</v>
      </c>
      <c r="Q35" s="10">
        <f t="shared" si="15"/>
        <v>-0.04010876954452753</v>
      </c>
      <c r="R35" s="10">
        <f t="shared" si="15"/>
        <v>0.07123034227567067</v>
      </c>
      <c r="S35" s="10">
        <f t="shared" si="15"/>
        <v>-0.02911392405063291</v>
      </c>
      <c r="T35" s="10">
        <f t="shared" si="15"/>
        <v>-0.020928711576193592</v>
      </c>
      <c r="U35" s="10">
        <f t="shared" si="15"/>
        <v>-0.015580736543909348</v>
      </c>
      <c r="V35" s="10">
        <f t="shared" si="15"/>
        <v>-0.027633851468048358</v>
      </c>
      <c r="W35" s="10">
        <f t="shared" si="16"/>
        <v>-0.04111014744145707</v>
      </c>
      <c r="X35" s="10">
        <f t="shared" si="17"/>
        <v>-0.04413892908827786</v>
      </c>
      <c r="Y35" s="10">
        <f t="shared" si="17"/>
        <v>0.06150643451930356</v>
      </c>
      <c r="Z35" s="10">
        <f t="shared" si="17"/>
        <v>0.004278837582456766</v>
      </c>
      <c r="AA35" s="4"/>
    </row>
    <row r="36" spans="3:27" ht="15" customHeight="1">
      <c r="C36" s="65" t="s">
        <v>81</v>
      </c>
      <c r="D36" s="10">
        <f t="shared" si="6"/>
        <v>-0.4659498207885305</v>
      </c>
      <c r="E36" s="10">
        <f t="shared" si="7"/>
        <v>0.03557312252964427</v>
      </c>
      <c r="F36" s="10">
        <f t="shared" si="8"/>
        <v>0.08791208791208792</v>
      </c>
      <c r="G36" s="10">
        <f t="shared" si="9"/>
        <v>-0.10774410774410774</v>
      </c>
      <c r="H36" s="10">
        <f t="shared" si="10"/>
        <v>0.4966442953020134</v>
      </c>
      <c r="I36" s="10">
        <f t="shared" si="11"/>
        <v>-0.2099236641221374</v>
      </c>
      <c r="J36" s="10">
        <f t="shared" si="12"/>
        <v>-0.30303030303030304</v>
      </c>
      <c r="K36" s="10">
        <f t="shared" si="13"/>
        <v>0.08679245283018867</v>
      </c>
      <c r="L36" s="10">
        <f t="shared" si="14"/>
        <v>0.07174887892376682</v>
      </c>
      <c r="M36" s="10">
        <f t="shared" si="15"/>
        <v>0.09178743961352658</v>
      </c>
      <c r="N36" s="10">
        <f t="shared" si="15"/>
        <v>0.2391304347826087</v>
      </c>
      <c r="O36" s="10">
        <f t="shared" si="15"/>
        <v>-0.09027777777777778</v>
      </c>
      <c r="P36" s="10">
        <f t="shared" si="15"/>
        <v>-0.08368200836820083</v>
      </c>
      <c r="Q36" s="10">
        <f t="shared" si="15"/>
        <v>-0.04424778761061947</v>
      </c>
      <c r="R36" s="10">
        <f t="shared" si="15"/>
        <v>0.14035087719298245</v>
      </c>
      <c r="S36" s="10">
        <f t="shared" si="15"/>
        <v>-0.09541984732824428</v>
      </c>
      <c r="T36" s="10">
        <f t="shared" si="15"/>
        <v>0.1461187214611872</v>
      </c>
      <c r="U36" s="10">
        <f t="shared" si="15"/>
        <v>0.018518518518518517</v>
      </c>
      <c r="V36" s="10">
        <f t="shared" si="15"/>
        <v>-0.1076923076923077</v>
      </c>
      <c r="W36" s="10">
        <f t="shared" si="16"/>
        <v>-0.13550939663699307</v>
      </c>
      <c r="X36" s="10">
        <f t="shared" si="17"/>
        <v>-0.020594965675057208</v>
      </c>
      <c r="Y36" s="10">
        <f t="shared" si="17"/>
        <v>0.04906542056074766</v>
      </c>
      <c r="Z36" s="10">
        <f t="shared" si="17"/>
        <v>-0.034521158129175944</v>
      </c>
      <c r="AA36" s="4"/>
    </row>
    <row r="37" spans="3:27" ht="15" customHeight="1">
      <c r="C37" s="65" t="s">
        <v>55</v>
      </c>
      <c r="D37" s="10">
        <f t="shared" si="6"/>
        <v>-0.08305647840531562</v>
      </c>
      <c r="E37" s="10">
        <f t="shared" si="7"/>
        <v>-0.02120141342756184</v>
      </c>
      <c r="F37" s="10">
        <f t="shared" si="8"/>
        <v>-0.04361873990306947</v>
      </c>
      <c r="G37" s="10">
        <f t="shared" si="9"/>
        <v>-0.033444816053511704</v>
      </c>
      <c r="H37" s="10">
        <f t="shared" si="10"/>
        <v>-0.0785024154589372</v>
      </c>
      <c r="I37" s="10">
        <f t="shared" si="11"/>
        <v>-0.12515042117930206</v>
      </c>
      <c r="J37" s="10">
        <f t="shared" si="12"/>
        <v>0.015202702702702704</v>
      </c>
      <c r="K37" s="10">
        <f t="shared" si="13"/>
        <v>0.01730103806228374</v>
      </c>
      <c r="L37" s="10">
        <f t="shared" si="14"/>
        <v>0.03407601572739188</v>
      </c>
      <c r="M37" s="10">
        <f t="shared" si="15"/>
        <v>0.17056396148555708</v>
      </c>
      <c r="N37" s="10">
        <f t="shared" si="15"/>
        <v>0.014975041597337771</v>
      </c>
      <c r="O37" s="10">
        <f t="shared" si="15"/>
        <v>-0.026077097505668934</v>
      </c>
      <c r="P37" s="10">
        <f t="shared" si="15"/>
        <v>0.011406844106463879</v>
      </c>
      <c r="Q37" s="10">
        <f t="shared" si="15"/>
        <v>-0.01645123384253819</v>
      </c>
      <c r="R37" s="10">
        <f t="shared" si="15"/>
        <v>-0.029508196721311476</v>
      </c>
      <c r="S37" s="10">
        <f t="shared" si="15"/>
        <v>-0.023282887077997673</v>
      </c>
      <c r="T37" s="10">
        <f t="shared" si="15"/>
        <v>0.09649122807017543</v>
      </c>
      <c r="U37" s="10">
        <f t="shared" si="15"/>
        <v>0.0023894862604540022</v>
      </c>
      <c r="V37" s="10">
        <f t="shared" si="15"/>
        <v>-0.033783783783783786</v>
      </c>
      <c r="W37" s="10">
        <f t="shared" si="16"/>
        <v>-0.04589963280293757</v>
      </c>
      <c r="X37" s="10">
        <f t="shared" si="17"/>
        <v>-0.04650416933932008</v>
      </c>
      <c r="Y37" s="10">
        <f t="shared" si="17"/>
        <v>0.04574503868146653</v>
      </c>
      <c r="Z37" s="10">
        <f t="shared" si="17"/>
        <v>-0.0138308137664844</v>
      </c>
      <c r="AA37" s="4"/>
    </row>
    <row r="38" spans="3:27" ht="15" customHeight="1">
      <c r="C38" s="65" t="s">
        <v>57</v>
      </c>
      <c r="D38" s="10">
        <f t="shared" si="6"/>
        <v>-0.20322886989553657</v>
      </c>
      <c r="E38" s="10">
        <f t="shared" si="7"/>
        <v>0.0005970149253731343</v>
      </c>
      <c r="F38" s="10">
        <f t="shared" si="8"/>
        <v>-0.0397456279809221</v>
      </c>
      <c r="G38" s="10">
        <f t="shared" si="9"/>
        <v>0.056372549019607844</v>
      </c>
      <c r="H38" s="10">
        <f t="shared" si="10"/>
        <v>-0.12753277711561384</v>
      </c>
      <c r="I38" s="10">
        <f t="shared" si="11"/>
        <v>0.06264916467780429</v>
      </c>
      <c r="J38" s="10">
        <f t="shared" si="12"/>
        <v>0.20447019867549668</v>
      </c>
      <c r="K38" s="10">
        <f t="shared" si="13"/>
        <v>-0.012180974477958236</v>
      </c>
      <c r="L38" s="10">
        <f t="shared" si="14"/>
        <v>0.13524590163934427</v>
      </c>
      <c r="M38" s="10">
        <f t="shared" si="15"/>
        <v>-0.031443009545199324</v>
      </c>
      <c r="N38" s="10">
        <f t="shared" si="15"/>
        <v>-0.09347079037800687</v>
      </c>
      <c r="O38" s="10">
        <f t="shared" si="15"/>
        <v>0.03229594832648268</v>
      </c>
      <c r="P38" s="10">
        <f t="shared" si="15"/>
        <v>0.007821901323706379</v>
      </c>
      <c r="Q38" s="10">
        <f t="shared" si="15"/>
        <v>-0.06434782608695652</v>
      </c>
      <c r="R38" s="10">
        <f t="shared" si="15"/>
        <v>-0.10538286580742987</v>
      </c>
      <c r="S38" s="10">
        <f t="shared" si="15"/>
        <v>-0.0335608646188851</v>
      </c>
      <c r="T38" s="10">
        <f t="shared" si="15"/>
        <v>0.02626865671641791</v>
      </c>
      <c r="U38" s="10">
        <f t="shared" si="15"/>
        <v>-0.08178438661710037</v>
      </c>
      <c r="V38" s="10">
        <f t="shared" si="15"/>
        <v>0.03559322033898305</v>
      </c>
      <c r="W38" s="10">
        <f t="shared" si="16"/>
        <v>-0.05771248688352571</v>
      </c>
      <c r="X38" s="10">
        <f t="shared" si="17"/>
        <v>0.018612790327712375</v>
      </c>
      <c r="Y38" s="10">
        <f t="shared" si="17"/>
        <v>0.00952678431985007</v>
      </c>
      <c r="Z38" s="10">
        <f t="shared" si="17"/>
        <v>-0.04579207920792079</v>
      </c>
      <c r="AA38" s="4"/>
    </row>
    <row r="39" spans="3:27" ht="15" customHeight="1">
      <c r="C39" s="65" t="s">
        <v>58</v>
      </c>
      <c r="D39" s="10">
        <f t="shared" si="6"/>
        <v>-0.3260340632603406</v>
      </c>
      <c r="E39" s="10">
        <f t="shared" si="7"/>
        <v>-0.08101851851851852</v>
      </c>
      <c r="F39" s="10">
        <f t="shared" si="8"/>
        <v>0.10689655172413794</v>
      </c>
      <c r="G39" s="10">
        <f t="shared" si="9"/>
        <v>0.3648293963254593</v>
      </c>
      <c r="H39" s="10">
        <f t="shared" si="10"/>
        <v>0.26353790613718414</v>
      </c>
      <c r="I39" s="10">
        <f t="shared" si="11"/>
        <v>-0.1309823677581864</v>
      </c>
      <c r="J39" s="10">
        <f t="shared" si="12"/>
        <v>0.009345794392523364</v>
      </c>
      <c r="K39" s="10">
        <f t="shared" si="13"/>
        <v>-0.06153846153846154</v>
      </c>
      <c r="L39" s="10">
        <f t="shared" si="14"/>
        <v>0.18857142857142858</v>
      </c>
      <c r="M39" s="10">
        <f t="shared" si="15"/>
        <v>0.2463768115942029</v>
      </c>
      <c r="N39" s="10">
        <f t="shared" si="15"/>
        <v>-0.09567901234567901</v>
      </c>
      <c r="O39" s="10">
        <f t="shared" si="15"/>
        <v>-0.0778688524590164</v>
      </c>
      <c r="P39" s="10">
        <f t="shared" si="15"/>
        <v>0.06971153846153846</v>
      </c>
      <c r="Q39" s="10">
        <f t="shared" si="15"/>
        <v>-0.1697674418604651</v>
      </c>
      <c r="R39" s="10">
        <f t="shared" si="15"/>
        <v>0.07508532423208192</v>
      </c>
      <c r="S39" s="10">
        <f t="shared" si="15"/>
        <v>0.035555555555555556</v>
      </c>
      <c r="T39" s="10">
        <f t="shared" si="15"/>
        <v>-0.12359550561797752</v>
      </c>
      <c r="U39" s="10">
        <f t="shared" si="15"/>
        <v>0.1484593837535014</v>
      </c>
      <c r="V39" s="10">
        <f t="shared" si="15"/>
        <v>-0.16507936507936508</v>
      </c>
      <c r="W39" s="10">
        <f t="shared" si="16"/>
        <v>0.0006605019815059445</v>
      </c>
      <c r="X39" s="10">
        <f t="shared" si="17"/>
        <v>-0.005280528052805281</v>
      </c>
      <c r="Y39" s="10">
        <f t="shared" si="17"/>
        <v>0.054412740544127404</v>
      </c>
      <c r="Z39" s="10">
        <f t="shared" si="17"/>
        <v>-0.003775959723096287</v>
      </c>
      <c r="AA39" s="4"/>
    </row>
    <row r="40" spans="3:27" ht="15" customHeight="1">
      <c r="C40" s="65" t="s">
        <v>59</v>
      </c>
      <c r="D40" s="10">
        <f t="shared" si="6"/>
        <v>-0.06666666666666667</v>
      </c>
      <c r="E40" s="10">
        <f t="shared" si="7"/>
        <v>0</v>
      </c>
      <c r="F40" s="10">
        <f t="shared" si="8"/>
        <v>-0.10810810810810811</v>
      </c>
      <c r="G40" s="10">
        <f t="shared" si="9"/>
        <v>0.16470588235294117</v>
      </c>
      <c r="H40" s="10">
        <f t="shared" si="10"/>
        <v>-0.09183673469387756</v>
      </c>
      <c r="I40" s="10">
        <f t="shared" si="11"/>
        <v>0.07368421052631578</v>
      </c>
      <c r="J40" s="10">
        <f t="shared" si="12"/>
        <v>0.15151515151515152</v>
      </c>
      <c r="K40" s="10">
        <f t="shared" si="13"/>
        <v>0.3333333333333333</v>
      </c>
      <c r="L40" s="10">
        <f t="shared" si="14"/>
        <v>0.23595505617977527</v>
      </c>
      <c r="M40" s="10">
        <f t="shared" si="15"/>
        <v>0.029411764705882353</v>
      </c>
      <c r="N40" s="10">
        <f t="shared" si="15"/>
        <v>-0.02631578947368421</v>
      </c>
      <c r="O40" s="10">
        <f t="shared" si="15"/>
        <v>-0.26515151515151514</v>
      </c>
      <c r="P40" s="10">
        <f t="shared" si="15"/>
        <v>0.3090909090909091</v>
      </c>
      <c r="Q40" s="10">
        <f t="shared" si="15"/>
        <v>0.13333333333333333</v>
      </c>
      <c r="R40" s="10">
        <f t="shared" si="15"/>
        <v>-0.013513513513513514</v>
      </c>
      <c r="S40" s="10">
        <f t="shared" si="15"/>
        <v>0.16494845360824742</v>
      </c>
      <c r="T40" s="10">
        <f t="shared" si="15"/>
        <v>-0.09722222222222222</v>
      </c>
      <c r="U40" s="10">
        <f t="shared" si="15"/>
        <v>-0.11764705882352941</v>
      </c>
      <c r="V40" s="10">
        <f t="shared" si="15"/>
        <v>0.2054794520547945</v>
      </c>
      <c r="W40" s="10">
        <f t="shared" si="16"/>
        <v>-0.002785515320334262</v>
      </c>
      <c r="X40" s="10">
        <f t="shared" si="17"/>
        <v>0.11452513966480447</v>
      </c>
      <c r="Y40" s="10">
        <f t="shared" si="17"/>
        <v>-0.03258145363408521</v>
      </c>
      <c r="Z40" s="10">
        <f t="shared" si="17"/>
        <v>0.16321243523316062</v>
      </c>
      <c r="AA40" s="4"/>
    </row>
    <row r="41" spans="3:27" ht="15" customHeight="1">
      <c r="C41" s="65" t="s">
        <v>534</v>
      </c>
      <c r="D41" s="10">
        <f t="shared" si="6"/>
        <v>-0.272572402044293</v>
      </c>
      <c r="E41" s="10">
        <f t="shared" si="7"/>
        <v>-0.013793103448275862</v>
      </c>
      <c r="F41" s="10">
        <f t="shared" si="8"/>
        <v>0.019801980198019802</v>
      </c>
      <c r="G41" s="10">
        <f t="shared" si="9"/>
        <v>0.11025641025641025</v>
      </c>
      <c r="H41" s="10">
        <f t="shared" si="10"/>
        <v>-0.10304449648711944</v>
      </c>
      <c r="I41" s="10">
        <f t="shared" si="11"/>
        <v>-0.009324009324009324</v>
      </c>
      <c r="J41" s="10">
        <f t="shared" si="12"/>
        <v>-0.06796116504854369</v>
      </c>
      <c r="K41" s="10">
        <f t="shared" si="13"/>
        <v>0.06235565819861432</v>
      </c>
      <c r="L41" s="10">
        <f t="shared" si="14"/>
        <v>0.14360313315926893</v>
      </c>
      <c r="M41" s="10">
        <f t="shared" si="15"/>
        <v>0.02823529411764706</v>
      </c>
      <c r="N41" s="10">
        <f t="shared" si="15"/>
        <v>0.03819444444444445</v>
      </c>
      <c r="O41" s="10">
        <f t="shared" si="15"/>
        <v>-0.0891304347826087</v>
      </c>
      <c r="P41" s="10">
        <f t="shared" si="15"/>
        <v>-0.0867579908675799</v>
      </c>
      <c r="Q41" s="10">
        <f t="shared" si="15"/>
        <v>-0.043478260869565216</v>
      </c>
      <c r="R41" s="10">
        <f t="shared" si="15"/>
        <v>-0.07692307692307693</v>
      </c>
      <c r="S41" s="10">
        <f t="shared" si="15"/>
        <v>0.081145584725537</v>
      </c>
      <c r="T41" s="10">
        <f t="shared" si="15"/>
        <v>0.0725</v>
      </c>
      <c r="U41" s="10">
        <f t="shared" si="15"/>
        <v>0.009569377990430622</v>
      </c>
      <c r="V41" s="10">
        <f t="shared" si="15"/>
        <v>0.07608695652173914</v>
      </c>
      <c r="W41" s="10">
        <f t="shared" si="16"/>
        <v>-0.06822157434402332</v>
      </c>
      <c r="X41" s="10">
        <f t="shared" si="17"/>
        <v>-0.026282853566958697</v>
      </c>
      <c r="Y41" s="10">
        <f t="shared" si="17"/>
        <v>0.02377892030848329</v>
      </c>
      <c r="Z41" s="10">
        <f t="shared" si="17"/>
        <v>-0.028876333961079723</v>
      </c>
      <c r="AA41" s="4"/>
    </row>
    <row r="42" spans="3:27" ht="15" customHeight="1" thickBot="1">
      <c r="C42" s="66" t="s">
        <v>56</v>
      </c>
      <c r="D42" s="54">
        <f t="shared" si="6"/>
        <v>-0.3116883116883117</v>
      </c>
      <c r="E42" s="54">
        <f t="shared" si="7"/>
        <v>0.1076923076923077</v>
      </c>
      <c r="F42" s="54">
        <f t="shared" si="8"/>
        <v>-0.3157894736842105</v>
      </c>
      <c r="G42" s="54">
        <f t="shared" si="9"/>
        <v>-0.26582278481012656</v>
      </c>
      <c r="H42" s="54">
        <f t="shared" si="10"/>
        <v>0.05660377358490566</v>
      </c>
      <c r="I42" s="54">
        <f t="shared" si="11"/>
        <v>-0.2638888888888889</v>
      </c>
      <c r="J42" s="54">
        <f t="shared" si="12"/>
        <v>0.38461538461538464</v>
      </c>
      <c r="K42" s="54">
        <f t="shared" si="13"/>
        <v>-0.1724137931034483</v>
      </c>
      <c r="L42" s="54">
        <f t="shared" si="14"/>
        <v>0.07142857142857142</v>
      </c>
      <c r="M42" s="54">
        <f t="shared" si="15"/>
        <v>0</v>
      </c>
      <c r="N42" s="54">
        <f t="shared" si="15"/>
        <v>-0.4074074074074074</v>
      </c>
      <c r="O42" s="54">
        <f t="shared" si="15"/>
        <v>0.4791666666666667</v>
      </c>
      <c r="P42" s="54">
        <f t="shared" si="15"/>
        <v>0.16666666666666666</v>
      </c>
      <c r="Q42" s="10">
        <f t="shared" si="15"/>
        <v>0.32075471698113206</v>
      </c>
      <c r="R42" s="10">
        <f t="shared" si="15"/>
        <v>0.53125</v>
      </c>
      <c r="S42" s="10">
        <f t="shared" si="15"/>
        <v>0.11267605633802817</v>
      </c>
      <c r="T42" s="10">
        <f t="shared" si="15"/>
        <v>0.1</v>
      </c>
      <c r="U42" s="10">
        <f t="shared" si="15"/>
        <v>-0.04285714285714286</v>
      </c>
      <c r="V42" s="10">
        <f t="shared" si="15"/>
        <v>-0.32653061224489793</v>
      </c>
      <c r="W42" s="54">
        <f t="shared" si="16"/>
        <v>-0.2014388489208633</v>
      </c>
      <c r="X42" s="54">
        <f t="shared" si="17"/>
        <v>-0.04954954954954955</v>
      </c>
      <c r="Y42" s="54">
        <f t="shared" si="17"/>
        <v>0.023696682464454975</v>
      </c>
      <c r="Z42" s="54">
        <f t="shared" si="17"/>
        <v>0.24074074074074073</v>
      </c>
      <c r="AA42" s="4"/>
    </row>
    <row r="43" spans="3:27" ht="15" customHeight="1" thickBot="1">
      <c r="C43" s="55" t="s">
        <v>82</v>
      </c>
      <c r="D43" s="58">
        <f t="shared" si="6"/>
        <v>-0.17628182769445414</v>
      </c>
      <c r="E43" s="58">
        <f t="shared" si="7"/>
        <v>0.014854517611026033</v>
      </c>
      <c r="F43" s="58">
        <f t="shared" si="8"/>
        <v>0.009872912509190212</v>
      </c>
      <c r="G43" s="58">
        <f t="shared" si="9"/>
        <v>-0.0023254069462155876</v>
      </c>
      <c r="H43" s="58">
        <f t="shared" si="10"/>
        <v>0.015582655826558265</v>
      </c>
      <c r="I43" s="58">
        <f t="shared" si="11"/>
        <v>-0.08103214124038026</v>
      </c>
      <c r="J43" s="58">
        <f t="shared" si="12"/>
        <v>0.0038481539261570464</v>
      </c>
      <c r="K43" s="58">
        <f t="shared" si="13"/>
        <v>0.03330827067669173</v>
      </c>
      <c r="L43" s="58">
        <f t="shared" si="14"/>
        <v>0.047364909939959975</v>
      </c>
      <c r="M43" s="58">
        <f t="shared" si="15"/>
        <v>0.057717569786535305</v>
      </c>
      <c r="N43" s="58">
        <f t="shared" si="15"/>
        <v>-0.0020721094073767096</v>
      </c>
      <c r="O43" s="58">
        <f t="shared" si="15"/>
        <v>-0.014261806010332534</v>
      </c>
      <c r="P43" s="58">
        <f t="shared" si="15"/>
        <v>0.036385350318471336</v>
      </c>
      <c r="Q43" s="58">
        <f t="shared" si="15"/>
        <v>-0.047193976558255066</v>
      </c>
      <c r="R43" s="58">
        <f t="shared" si="15"/>
        <v>-0.014431063122923589</v>
      </c>
      <c r="S43" s="58">
        <f t="shared" si="15"/>
        <v>-0.00029526832509042594</v>
      </c>
      <c r="T43" s="58">
        <f t="shared" si="15"/>
        <v>-0.011523392486748099</v>
      </c>
      <c r="U43" s="58">
        <f t="shared" si="15"/>
        <v>0.021832993890020365</v>
      </c>
      <c r="V43" s="58">
        <f t="shared" si="15"/>
        <v>0.007795217528705362</v>
      </c>
      <c r="W43" s="58">
        <f t="shared" si="16"/>
        <v>-0.04517682647720262</v>
      </c>
      <c r="X43" s="58">
        <f t="shared" si="17"/>
        <v>-0.00854576151072389</v>
      </c>
      <c r="Y43" s="58">
        <f t="shared" si="17"/>
        <v>0.02217924191140917</v>
      </c>
      <c r="Z43" s="58">
        <f t="shared" si="17"/>
        <v>-0.006046645551396487</v>
      </c>
      <c r="AA43" s="4"/>
    </row>
  </sheetData>
  <mergeCells count="1">
    <mergeCell ref="B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AE44"/>
  <sheetViews>
    <sheetView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0.42578125" style="0" customWidth="1"/>
    <col min="3" max="3" width="27.00390625" style="0" customWidth="1"/>
    <col min="4" max="7" width="11.7109375" style="0" hidden="1" customWidth="1"/>
    <col min="8" max="31" width="10.421875" style="0" customWidth="1"/>
    <col min="32" max="16384" width="9.140625" style="0" customWidth="1"/>
  </cols>
  <sheetData>
    <row r="1" s="1" customFormat="1" ht="9" customHeight="1"/>
    <row r="2" spans="2:4" s="1" customFormat="1" ht="33.75" customHeight="1">
      <c r="B2" s="89" t="s">
        <v>578</v>
      </c>
      <c r="C2" s="90"/>
      <c r="D2" s="11"/>
    </row>
    <row r="3" s="1" customFormat="1" ht="12.75" customHeight="1" thickBot="1"/>
    <row r="4" spans="3:31" s="1" customFormat="1" ht="27.75" customHeight="1" thickBot="1">
      <c r="C4" s="2"/>
      <c r="D4" s="51" t="s">
        <v>38</v>
      </c>
      <c r="E4" s="51" t="s">
        <v>39</v>
      </c>
      <c r="F4" s="51" t="s">
        <v>40</v>
      </c>
      <c r="G4" s="51" t="s">
        <v>41</v>
      </c>
      <c r="H4" s="51" t="s">
        <v>42</v>
      </c>
      <c r="I4" s="51" t="s">
        <v>43</v>
      </c>
      <c r="J4" s="51" t="s">
        <v>44</v>
      </c>
      <c r="K4" s="51" t="s">
        <v>45</v>
      </c>
      <c r="L4" s="51" t="s">
        <v>46</v>
      </c>
      <c r="M4" s="51" t="s">
        <v>47</v>
      </c>
      <c r="N4" s="51" t="s">
        <v>48</v>
      </c>
      <c r="O4" s="51" t="s">
        <v>49</v>
      </c>
      <c r="P4" s="51" t="s">
        <v>65</v>
      </c>
      <c r="Q4" s="51" t="s">
        <v>535</v>
      </c>
      <c r="R4" s="51" t="s">
        <v>559</v>
      </c>
      <c r="S4" s="51" t="s">
        <v>562</v>
      </c>
      <c r="T4" s="51" t="s">
        <v>568</v>
      </c>
      <c r="U4" s="51" t="s">
        <v>571</v>
      </c>
      <c r="V4" s="51" t="s">
        <v>573</v>
      </c>
      <c r="W4" s="51" t="s">
        <v>581</v>
      </c>
      <c r="X4" s="51" t="s">
        <v>597</v>
      </c>
      <c r="Y4" s="51" t="s">
        <v>599</v>
      </c>
      <c r="Z4" s="51" t="s">
        <v>602</v>
      </c>
      <c r="AA4" s="51" t="s">
        <v>77</v>
      </c>
      <c r="AB4" s="51" t="s">
        <v>78</v>
      </c>
      <c r="AC4" s="51" t="s">
        <v>79</v>
      </c>
      <c r="AD4" s="51" t="s">
        <v>563</v>
      </c>
      <c r="AE4" s="51" t="s">
        <v>583</v>
      </c>
    </row>
    <row r="5" spans="1:31" s="1" customFormat="1" ht="15" customHeight="1">
      <c r="A5"/>
      <c r="C5" s="5" t="s">
        <v>50</v>
      </c>
      <c r="D5" s="8">
        <v>3494</v>
      </c>
      <c r="E5" s="8">
        <v>3244</v>
      </c>
      <c r="F5" s="8">
        <v>2493</v>
      </c>
      <c r="G5" s="8">
        <v>3294</v>
      </c>
      <c r="H5" s="8">
        <v>3141</v>
      </c>
      <c r="I5" s="8">
        <v>3263</v>
      </c>
      <c r="J5" s="8">
        <v>2319</v>
      </c>
      <c r="K5" s="8">
        <v>3084</v>
      </c>
      <c r="L5" s="8">
        <v>2814</v>
      </c>
      <c r="M5" s="8">
        <v>2785</v>
      </c>
      <c r="N5" s="8">
        <v>2195</v>
      </c>
      <c r="O5" s="8">
        <v>2871</v>
      </c>
      <c r="P5" s="8">
        <v>2886</v>
      </c>
      <c r="Q5" s="8">
        <v>3071</v>
      </c>
      <c r="R5" s="8">
        <v>2331</v>
      </c>
      <c r="S5" s="8">
        <v>3032</v>
      </c>
      <c r="T5" s="8">
        <v>2943</v>
      </c>
      <c r="U5" s="8">
        <v>2818</v>
      </c>
      <c r="V5" s="8">
        <v>2349</v>
      </c>
      <c r="W5" s="8">
        <v>2985</v>
      </c>
      <c r="X5" s="8">
        <v>2911</v>
      </c>
      <c r="Y5" s="8">
        <v>2966</v>
      </c>
      <c r="Z5" s="8">
        <v>2359</v>
      </c>
      <c r="AA5" s="8">
        <f>+D5+E5+F5+G5</f>
        <v>12525</v>
      </c>
      <c r="AB5" s="8">
        <f>+H5+I5+J5+K5</f>
        <v>11807</v>
      </c>
      <c r="AC5" s="8">
        <f>+L5+M5+N5+O5</f>
        <v>10665</v>
      </c>
      <c r="AD5" s="8">
        <f>+P5+Q5+R5+S5</f>
        <v>11320</v>
      </c>
      <c r="AE5" s="8">
        <f>+T5+U5+V5+W5</f>
        <v>11095</v>
      </c>
    </row>
    <row r="6" spans="1:31" s="1" customFormat="1" ht="15" customHeight="1">
      <c r="A6"/>
      <c r="C6" s="6" t="s">
        <v>51</v>
      </c>
      <c r="D6" s="8">
        <v>490</v>
      </c>
      <c r="E6" s="8">
        <v>577</v>
      </c>
      <c r="F6" s="8">
        <v>370</v>
      </c>
      <c r="G6" s="8">
        <v>507</v>
      </c>
      <c r="H6" s="8">
        <v>506</v>
      </c>
      <c r="I6" s="8">
        <v>528</v>
      </c>
      <c r="J6" s="8">
        <v>363</v>
      </c>
      <c r="K6" s="8">
        <v>484</v>
      </c>
      <c r="L6" s="8">
        <v>501</v>
      </c>
      <c r="M6" s="8">
        <v>464</v>
      </c>
      <c r="N6" s="8">
        <v>335</v>
      </c>
      <c r="O6" s="8">
        <v>505</v>
      </c>
      <c r="P6" s="8">
        <v>455</v>
      </c>
      <c r="Q6" s="8">
        <v>462</v>
      </c>
      <c r="R6" s="8">
        <v>352</v>
      </c>
      <c r="S6" s="8">
        <v>485</v>
      </c>
      <c r="T6" s="8">
        <v>430</v>
      </c>
      <c r="U6" s="8">
        <v>432</v>
      </c>
      <c r="V6" s="8">
        <v>349</v>
      </c>
      <c r="W6" s="8">
        <v>488</v>
      </c>
      <c r="X6" s="8">
        <v>432</v>
      </c>
      <c r="Y6" s="8">
        <v>427</v>
      </c>
      <c r="Z6" s="8">
        <v>315</v>
      </c>
      <c r="AA6" s="8">
        <f aca="true" t="shared" si="0" ref="AA6:AA20">+D6+E6+F6+G6</f>
        <v>1944</v>
      </c>
      <c r="AB6" s="8">
        <f aca="true" t="shared" si="1" ref="AB6:AB20">+H6+I6+J6+K6</f>
        <v>1881</v>
      </c>
      <c r="AC6" s="8">
        <f aca="true" t="shared" si="2" ref="AC6:AC20">+L6+M6+N6+O6</f>
        <v>1805</v>
      </c>
      <c r="AD6" s="8">
        <f aca="true" t="shared" si="3" ref="AD6:AD21">+P6+Q6+R6+S6</f>
        <v>1754</v>
      </c>
      <c r="AE6" s="8">
        <f aca="true" t="shared" si="4" ref="AE6:AE22">+T6+U6+V6+W6</f>
        <v>1699</v>
      </c>
    </row>
    <row r="7" spans="1:31" s="1" customFormat="1" ht="15" customHeight="1">
      <c r="A7"/>
      <c r="C7" s="6" t="s">
        <v>52</v>
      </c>
      <c r="D7" s="8">
        <v>552</v>
      </c>
      <c r="E7" s="8">
        <v>625</v>
      </c>
      <c r="F7" s="8">
        <v>418</v>
      </c>
      <c r="G7" s="8">
        <v>596</v>
      </c>
      <c r="H7" s="8">
        <v>369</v>
      </c>
      <c r="I7" s="8">
        <v>580</v>
      </c>
      <c r="J7" s="8">
        <v>404</v>
      </c>
      <c r="K7" s="8">
        <v>505</v>
      </c>
      <c r="L7" s="8">
        <v>477</v>
      </c>
      <c r="M7" s="8">
        <v>486</v>
      </c>
      <c r="N7" s="8">
        <v>350</v>
      </c>
      <c r="O7" s="8">
        <v>473</v>
      </c>
      <c r="P7" s="8">
        <v>477</v>
      </c>
      <c r="Q7" s="8">
        <v>487</v>
      </c>
      <c r="R7" s="8">
        <v>348</v>
      </c>
      <c r="S7" s="8">
        <v>457</v>
      </c>
      <c r="T7" s="8">
        <v>423</v>
      </c>
      <c r="U7" s="8">
        <v>457</v>
      </c>
      <c r="V7" s="8">
        <v>335</v>
      </c>
      <c r="W7" s="8">
        <v>493</v>
      </c>
      <c r="X7" s="8">
        <v>448</v>
      </c>
      <c r="Y7" s="8">
        <v>413</v>
      </c>
      <c r="Z7" s="8">
        <v>336</v>
      </c>
      <c r="AA7" s="8">
        <f t="shared" si="0"/>
        <v>2191</v>
      </c>
      <c r="AB7" s="8">
        <f t="shared" si="1"/>
        <v>1858</v>
      </c>
      <c r="AC7" s="8">
        <f t="shared" si="2"/>
        <v>1786</v>
      </c>
      <c r="AD7" s="8">
        <f t="shared" si="3"/>
        <v>1769</v>
      </c>
      <c r="AE7" s="8">
        <f t="shared" si="4"/>
        <v>1708</v>
      </c>
    </row>
    <row r="8" spans="1:31" s="1" customFormat="1" ht="15" customHeight="1">
      <c r="A8"/>
      <c r="C8" s="6" t="s">
        <v>557</v>
      </c>
      <c r="D8" s="8">
        <v>664</v>
      </c>
      <c r="E8" s="8">
        <v>611</v>
      </c>
      <c r="F8" s="8">
        <v>455</v>
      </c>
      <c r="G8" s="8">
        <v>592</v>
      </c>
      <c r="H8" s="8">
        <v>400</v>
      </c>
      <c r="I8" s="8">
        <v>746</v>
      </c>
      <c r="J8" s="8">
        <v>470</v>
      </c>
      <c r="K8" s="8">
        <v>545</v>
      </c>
      <c r="L8" s="8">
        <v>479</v>
      </c>
      <c r="M8" s="8">
        <v>561</v>
      </c>
      <c r="N8" s="8">
        <v>370</v>
      </c>
      <c r="O8" s="8">
        <v>556</v>
      </c>
      <c r="P8" s="8">
        <v>475</v>
      </c>
      <c r="Q8" s="8">
        <v>552</v>
      </c>
      <c r="R8" s="8">
        <v>442</v>
      </c>
      <c r="S8" s="8">
        <v>551</v>
      </c>
      <c r="T8" s="8">
        <v>481</v>
      </c>
      <c r="U8" s="8">
        <v>510</v>
      </c>
      <c r="V8" s="8">
        <v>405</v>
      </c>
      <c r="W8" s="8">
        <v>483</v>
      </c>
      <c r="X8" s="8">
        <v>429</v>
      </c>
      <c r="Y8" s="8">
        <v>543</v>
      </c>
      <c r="Z8" s="8">
        <v>397</v>
      </c>
      <c r="AA8" s="8">
        <f t="shared" si="0"/>
        <v>2322</v>
      </c>
      <c r="AB8" s="8">
        <f t="shared" si="1"/>
        <v>2161</v>
      </c>
      <c r="AC8" s="8">
        <f t="shared" si="2"/>
        <v>1966</v>
      </c>
      <c r="AD8" s="8">
        <f t="shared" si="3"/>
        <v>2020</v>
      </c>
      <c r="AE8" s="8">
        <f t="shared" si="4"/>
        <v>1879</v>
      </c>
    </row>
    <row r="9" spans="1:31" s="1" customFormat="1" ht="15" customHeight="1">
      <c r="A9"/>
      <c r="C9" s="6" t="s">
        <v>53</v>
      </c>
      <c r="D9" s="8">
        <v>1105</v>
      </c>
      <c r="E9" s="8">
        <v>1162</v>
      </c>
      <c r="F9" s="8">
        <v>863</v>
      </c>
      <c r="G9" s="8">
        <v>1062</v>
      </c>
      <c r="H9" s="8">
        <v>1065</v>
      </c>
      <c r="I9" s="8">
        <v>1094</v>
      </c>
      <c r="J9" s="8">
        <v>775</v>
      </c>
      <c r="K9" s="8">
        <v>939</v>
      </c>
      <c r="L9" s="8">
        <v>889</v>
      </c>
      <c r="M9" s="8">
        <v>959</v>
      </c>
      <c r="N9" s="8">
        <v>752</v>
      </c>
      <c r="O9" s="8">
        <v>895</v>
      </c>
      <c r="P9" s="8">
        <v>836</v>
      </c>
      <c r="Q9" s="8">
        <v>920</v>
      </c>
      <c r="R9" s="8">
        <v>650</v>
      </c>
      <c r="S9" s="8">
        <v>908</v>
      </c>
      <c r="T9" s="8">
        <v>854</v>
      </c>
      <c r="U9" s="8">
        <v>947</v>
      </c>
      <c r="V9" s="8">
        <v>748</v>
      </c>
      <c r="W9" s="8">
        <v>835</v>
      </c>
      <c r="X9" s="8">
        <v>887</v>
      </c>
      <c r="Y9" s="8">
        <v>962</v>
      </c>
      <c r="Z9" s="8">
        <v>681</v>
      </c>
      <c r="AA9" s="8">
        <f t="shared" si="0"/>
        <v>4192</v>
      </c>
      <c r="AB9" s="8">
        <f t="shared" si="1"/>
        <v>3873</v>
      </c>
      <c r="AC9" s="8">
        <f t="shared" si="2"/>
        <v>3495</v>
      </c>
      <c r="AD9" s="8">
        <f t="shared" si="3"/>
        <v>3314</v>
      </c>
      <c r="AE9" s="8">
        <f t="shared" si="4"/>
        <v>3384</v>
      </c>
    </row>
    <row r="10" spans="1:31" s="1" customFormat="1" ht="15" customHeight="1">
      <c r="A10"/>
      <c r="C10" s="6" t="s">
        <v>54</v>
      </c>
      <c r="D10" s="8">
        <v>265</v>
      </c>
      <c r="E10" s="8">
        <v>254</v>
      </c>
      <c r="F10" s="8">
        <v>185</v>
      </c>
      <c r="G10" s="8">
        <v>279</v>
      </c>
      <c r="H10" s="8">
        <v>235</v>
      </c>
      <c r="I10" s="8">
        <v>302</v>
      </c>
      <c r="J10" s="8">
        <v>208</v>
      </c>
      <c r="K10" s="8">
        <v>238</v>
      </c>
      <c r="L10" s="8">
        <v>214</v>
      </c>
      <c r="M10" s="8">
        <v>222</v>
      </c>
      <c r="N10" s="8">
        <v>185</v>
      </c>
      <c r="O10" s="8">
        <v>241</v>
      </c>
      <c r="P10" s="8">
        <v>243</v>
      </c>
      <c r="Q10" s="8">
        <v>226</v>
      </c>
      <c r="R10" s="8">
        <v>167</v>
      </c>
      <c r="S10" s="8">
        <v>234</v>
      </c>
      <c r="T10" s="8">
        <v>235</v>
      </c>
      <c r="U10" s="8">
        <v>249</v>
      </c>
      <c r="V10" s="8">
        <v>158</v>
      </c>
      <c r="W10" s="8">
        <v>216</v>
      </c>
      <c r="X10" s="8">
        <v>248</v>
      </c>
      <c r="Y10" s="8">
        <v>235</v>
      </c>
      <c r="Z10" s="8">
        <v>186</v>
      </c>
      <c r="AA10" s="8">
        <f t="shared" si="0"/>
        <v>983</v>
      </c>
      <c r="AB10" s="8">
        <f t="shared" si="1"/>
        <v>983</v>
      </c>
      <c r="AC10" s="8">
        <f t="shared" si="2"/>
        <v>862</v>
      </c>
      <c r="AD10" s="8">
        <f t="shared" si="3"/>
        <v>870</v>
      </c>
      <c r="AE10" s="8">
        <f t="shared" si="4"/>
        <v>858</v>
      </c>
    </row>
    <row r="11" spans="1:31" s="1" customFormat="1" ht="15" customHeight="1">
      <c r="A11"/>
      <c r="C11" s="6" t="s">
        <v>556</v>
      </c>
      <c r="D11" s="8">
        <v>794</v>
      </c>
      <c r="E11" s="8">
        <v>695</v>
      </c>
      <c r="F11" s="8">
        <v>554</v>
      </c>
      <c r="G11" s="8">
        <v>788</v>
      </c>
      <c r="H11" s="8">
        <v>460</v>
      </c>
      <c r="I11" s="8">
        <v>909</v>
      </c>
      <c r="J11" s="8">
        <v>638</v>
      </c>
      <c r="K11" s="8">
        <v>711</v>
      </c>
      <c r="L11" s="8">
        <v>695</v>
      </c>
      <c r="M11" s="8">
        <v>702</v>
      </c>
      <c r="N11" s="8">
        <v>531</v>
      </c>
      <c r="O11" s="8">
        <v>779</v>
      </c>
      <c r="P11" s="8">
        <v>734</v>
      </c>
      <c r="Q11" s="8">
        <v>653</v>
      </c>
      <c r="R11" s="8">
        <v>566</v>
      </c>
      <c r="S11" s="8">
        <v>767</v>
      </c>
      <c r="T11" s="8">
        <v>703</v>
      </c>
      <c r="U11" s="8">
        <v>660</v>
      </c>
      <c r="V11" s="8">
        <v>577</v>
      </c>
      <c r="W11" s="8">
        <v>723</v>
      </c>
      <c r="X11" s="8">
        <v>717</v>
      </c>
      <c r="Y11" s="8">
        <v>729</v>
      </c>
      <c r="Z11" s="8">
        <v>523</v>
      </c>
      <c r="AA11" s="8">
        <f t="shared" si="0"/>
        <v>2831</v>
      </c>
      <c r="AB11" s="8">
        <f t="shared" si="1"/>
        <v>2718</v>
      </c>
      <c r="AC11" s="8">
        <f t="shared" si="2"/>
        <v>2707</v>
      </c>
      <c r="AD11" s="8">
        <f t="shared" si="3"/>
        <v>2720</v>
      </c>
      <c r="AE11" s="8">
        <f t="shared" si="4"/>
        <v>2663</v>
      </c>
    </row>
    <row r="12" spans="1:31" s="1" customFormat="1" ht="15" customHeight="1">
      <c r="A12"/>
      <c r="C12" s="6" t="s">
        <v>533</v>
      </c>
      <c r="D12" s="8">
        <v>700</v>
      </c>
      <c r="E12" s="8">
        <v>608</v>
      </c>
      <c r="F12" s="8">
        <v>444</v>
      </c>
      <c r="G12" s="8">
        <v>697</v>
      </c>
      <c r="H12" s="8">
        <v>495</v>
      </c>
      <c r="I12" s="8">
        <v>691</v>
      </c>
      <c r="J12" s="8">
        <v>451</v>
      </c>
      <c r="K12" s="8">
        <v>616</v>
      </c>
      <c r="L12" s="8">
        <v>462</v>
      </c>
      <c r="M12" s="8">
        <v>521</v>
      </c>
      <c r="N12" s="8">
        <v>438</v>
      </c>
      <c r="O12" s="8">
        <v>619</v>
      </c>
      <c r="P12" s="8">
        <v>570</v>
      </c>
      <c r="Q12" s="8">
        <v>627</v>
      </c>
      <c r="R12" s="8">
        <v>465</v>
      </c>
      <c r="S12" s="8">
        <v>625</v>
      </c>
      <c r="T12" s="8">
        <v>608</v>
      </c>
      <c r="U12" s="8">
        <v>611</v>
      </c>
      <c r="V12" s="8">
        <v>490</v>
      </c>
      <c r="W12" s="8">
        <v>693</v>
      </c>
      <c r="X12" s="8">
        <v>715</v>
      </c>
      <c r="Y12" s="8">
        <v>644</v>
      </c>
      <c r="Z12" s="8">
        <v>454</v>
      </c>
      <c r="AA12" s="8">
        <f t="shared" si="0"/>
        <v>2449</v>
      </c>
      <c r="AB12" s="8">
        <f t="shared" si="1"/>
        <v>2253</v>
      </c>
      <c r="AC12" s="8">
        <f t="shared" si="2"/>
        <v>2040</v>
      </c>
      <c r="AD12" s="8">
        <f t="shared" si="3"/>
        <v>2287</v>
      </c>
      <c r="AE12" s="8">
        <f t="shared" si="4"/>
        <v>2402</v>
      </c>
    </row>
    <row r="13" spans="1:31" s="1" customFormat="1" ht="15" customHeight="1">
      <c r="A13"/>
      <c r="C13" s="6" t="s">
        <v>80</v>
      </c>
      <c r="D13" s="8">
        <v>4865</v>
      </c>
      <c r="E13" s="8">
        <v>4643</v>
      </c>
      <c r="F13" s="8">
        <v>3173</v>
      </c>
      <c r="G13" s="8">
        <v>4644</v>
      </c>
      <c r="H13" s="8">
        <v>4175</v>
      </c>
      <c r="I13" s="8">
        <v>4105</v>
      </c>
      <c r="J13" s="8">
        <v>3035</v>
      </c>
      <c r="K13" s="8">
        <v>3917</v>
      </c>
      <c r="L13" s="8">
        <v>3715</v>
      </c>
      <c r="M13" s="8">
        <v>3630</v>
      </c>
      <c r="N13" s="8">
        <v>3056</v>
      </c>
      <c r="O13" s="8">
        <v>4036</v>
      </c>
      <c r="P13" s="8">
        <v>3858</v>
      </c>
      <c r="Q13" s="8">
        <v>3961</v>
      </c>
      <c r="R13" s="8">
        <v>2958</v>
      </c>
      <c r="S13" s="8">
        <v>4089</v>
      </c>
      <c r="T13" s="8">
        <v>3493</v>
      </c>
      <c r="U13" s="8">
        <v>3652</v>
      </c>
      <c r="V13" s="8">
        <v>2987</v>
      </c>
      <c r="W13" s="8">
        <v>3702</v>
      </c>
      <c r="X13" s="8">
        <v>3787</v>
      </c>
      <c r="Y13" s="8">
        <v>3556</v>
      </c>
      <c r="Z13" s="8">
        <v>2753</v>
      </c>
      <c r="AA13" s="8">
        <f t="shared" si="0"/>
        <v>17325</v>
      </c>
      <c r="AB13" s="8">
        <f t="shared" si="1"/>
        <v>15232</v>
      </c>
      <c r="AC13" s="8">
        <f t="shared" si="2"/>
        <v>14437</v>
      </c>
      <c r="AD13" s="8">
        <f t="shared" si="3"/>
        <v>14866</v>
      </c>
      <c r="AE13" s="8">
        <f t="shared" si="4"/>
        <v>13834</v>
      </c>
    </row>
    <row r="14" spans="1:31" s="1" customFormat="1" ht="15" customHeight="1">
      <c r="A14"/>
      <c r="C14" s="6" t="s">
        <v>558</v>
      </c>
      <c r="D14" s="8">
        <v>3028</v>
      </c>
      <c r="E14" s="8">
        <v>2761</v>
      </c>
      <c r="F14" s="8">
        <v>2067</v>
      </c>
      <c r="G14" s="8">
        <v>2717</v>
      </c>
      <c r="H14" s="8">
        <v>2503</v>
      </c>
      <c r="I14" s="8">
        <v>2717</v>
      </c>
      <c r="J14" s="8">
        <v>1983</v>
      </c>
      <c r="K14" s="8">
        <v>2388</v>
      </c>
      <c r="L14" s="8">
        <v>2135</v>
      </c>
      <c r="M14" s="8">
        <v>2283</v>
      </c>
      <c r="N14" s="8">
        <v>1756</v>
      </c>
      <c r="O14" s="8">
        <v>2366</v>
      </c>
      <c r="P14" s="8">
        <v>2335</v>
      </c>
      <c r="Q14" s="8">
        <v>2353</v>
      </c>
      <c r="R14" s="8">
        <v>1795</v>
      </c>
      <c r="S14" s="8">
        <v>2430</v>
      </c>
      <c r="T14" s="8">
        <v>2403</v>
      </c>
      <c r="U14" s="8">
        <v>2345</v>
      </c>
      <c r="V14" s="8">
        <v>1684</v>
      </c>
      <c r="W14" s="8">
        <v>2245</v>
      </c>
      <c r="X14" s="8">
        <v>2187</v>
      </c>
      <c r="Y14" s="8">
        <v>2199</v>
      </c>
      <c r="Z14" s="8">
        <v>1701</v>
      </c>
      <c r="AA14" s="8">
        <f>+D14+E14+F14+G14</f>
        <v>10573</v>
      </c>
      <c r="AB14" s="8">
        <f>+H14+I14+J14+K14</f>
        <v>9591</v>
      </c>
      <c r="AC14" s="8">
        <f>+L14+M14+N14+O14</f>
        <v>8540</v>
      </c>
      <c r="AD14" s="8">
        <f t="shared" si="3"/>
        <v>8913</v>
      </c>
      <c r="AE14" s="8">
        <f t="shared" si="4"/>
        <v>8677</v>
      </c>
    </row>
    <row r="15" spans="1:31" s="1" customFormat="1" ht="15" customHeight="1">
      <c r="A15"/>
      <c r="C15" s="6" t="s">
        <v>81</v>
      </c>
      <c r="D15" s="8">
        <v>300</v>
      </c>
      <c r="E15" s="8">
        <v>289</v>
      </c>
      <c r="F15" s="8">
        <v>213</v>
      </c>
      <c r="G15" s="8">
        <v>310</v>
      </c>
      <c r="H15" s="8">
        <v>179</v>
      </c>
      <c r="I15" s="8">
        <v>347</v>
      </c>
      <c r="J15" s="8">
        <v>238</v>
      </c>
      <c r="K15" s="8">
        <v>292</v>
      </c>
      <c r="L15" s="8">
        <v>261</v>
      </c>
      <c r="M15" s="8">
        <v>296</v>
      </c>
      <c r="N15" s="8">
        <v>216</v>
      </c>
      <c r="O15" s="8">
        <v>287</v>
      </c>
      <c r="P15" s="8">
        <v>274</v>
      </c>
      <c r="Q15" s="8">
        <v>369</v>
      </c>
      <c r="R15" s="8">
        <v>222</v>
      </c>
      <c r="S15" s="8">
        <v>334</v>
      </c>
      <c r="T15" s="8">
        <v>285</v>
      </c>
      <c r="U15" s="8">
        <v>282</v>
      </c>
      <c r="V15" s="8">
        <v>214</v>
      </c>
      <c r="W15" s="8">
        <v>315</v>
      </c>
      <c r="X15" s="8">
        <v>318</v>
      </c>
      <c r="Y15" s="8">
        <v>302</v>
      </c>
      <c r="Z15" s="8">
        <v>224</v>
      </c>
      <c r="AA15" s="8">
        <f t="shared" si="0"/>
        <v>1112</v>
      </c>
      <c r="AB15" s="8">
        <f t="shared" si="1"/>
        <v>1056</v>
      </c>
      <c r="AC15" s="8">
        <f t="shared" si="2"/>
        <v>1060</v>
      </c>
      <c r="AD15" s="8">
        <f t="shared" si="3"/>
        <v>1199</v>
      </c>
      <c r="AE15" s="8">
        <f t="shared" si="4"/>
        <v>1096</v>
      </c>
    </row>
    <row r="16" spans="1:31" s="1" customFormat="1" ht="15" customHeight="1">
      <c r="A16"/>
      <c r="C16" s="6" t="s">
        <v>55</v>
      </c>
      <c r="D16" s="8">
        <v>1145</v>
      </c>
      <c r="E16" s="8">
        <v>1078</v>
      </c>
      <c r="F16" s="8">
        <v>796</v>
      </c>
      <c r="G16" s="8">
        <v>1110</v>
      </c>
      <c r="H16" s="8">
        <v>1033</v>
      </c>
      <c r="I16" s="8">
        <v>1110</v>
      </c>
      <c r="J16" s="8">
        <v>806</v>
      </c>
      <c r="K16" s="8">
        <v>929</v>
      </c>
      <c r="L16" s="8">
        <v>895</v>
      </c>
      <c r="M16" s="8">
        <v>882</v>
      </c>
      <c r="N16" s="8">
        <v>730</v>
      </c>
      <c r="O16" s="8">
        <v>1009</v>
      </c>
      <c r="P16" s="8">
        <v>976</v>
      </c>
      <c r="Q16" s="8">
        <v>893</v>
      </c>
      <c r="R16" s="8">
        <v>818</v>
      </c>
      <c r="S16" s="8">
        <v>999</v>
      </c>
      <c r="T16" s="8">
        <v>1066</v>
      </c>
      <c r="U16" s="8">
        <v>1015</v>
      </c>
      <c r="V16" s="8">
        <v>812</v>
      </c>
      <c r="W16" s="8">
        <v>968</v>
      </c>
      <c r="X16" s="8">
        <v>1068</v>
      </c>
      <c r="Y16" s="8">
        <v>1013</v>
      </c>
      <c r="Z16" s="8">
        <v>730</v>
      </c>
      <c r="AA16" s="8">
        <f t="shared" si="0"/>
        <v>4129</v>
      </c>
      <c r="AB16" s="8">
        <f t="shared" si="1"/>
        <v>3878</v>
      </c>
      <c r="AC16" s="8">
        <f t="shared" si="2"/>
        <v>3516</v>
      </c>
      <c r="AD16" s="8">
        <f t="shared" si="3"/>
        <v>3686</v>
      </c>
      <c r="AE16" s="8">
        <f t="shared" si="4"/>
        <v>3861</v>
      </c>
    </row>
    <row r="17" spans="1:31" s="1" customFormat="1" ht="15" customHeight="1">
      <c r="A17"/>
      <c r="C17" s="6" t="s">
        <v>57</v>
      </c>
      <c r="D17" s="8">
        <v>3673</v>
      </c>
      <c r="E17" s="8">
        <v>2956</v>
      </c>
      <c r="F17" s="8">
        <v>2082</v>
      </c>
      <c r="G17" s="8">
        <v>2569</v>
      </c>
      <c r="H17" s="8">
        <v>2818</v>
      </c>
      <c r="I17" s="8">
        <v>2947</v>
      </c>
      <c r="J17" s="8">
        <v>1997</v>
      </c>
      <c r="K17" s="8">
        <v>2464</v>
      </c>
      <c r="L17" s="8">
        <v>2267</v>
      </c>
      <c r="M17" s="8">
        <v>2861</v>
      </c>
      <c r="N17" s="8">
        <v>2076</v>
      </c>
      <c r="O17" s="8">
        <v>2276</v>
      </c>
      <c r="P17" s="8">
        <v>2500</v>
      </c>
      <c r="Q17" s="8">
        <v>2939</v>
      </c>
      <c r="R17" s="8">
        <v>2001</v>
      </c>
      <c r="S17" s="8">
        <v>2579</v>
      </c>
      <c r="T17" s="8">
        <v>2649</v>
      </c>
      <c r="U17" s="8">
        <v>2562</v>
      </c>
      <c r="V17" s="8">
        <v>1957</v>
      </c>
      <c r="W17" s="8">
        <v>2441</v>
      </c>
      <c r="X17" s="8">
        <v>2596</v>
      </c>
      <c r="Y17" s="8">
        <v>2528</v>
      </c>
      <c r="Z17" s="8">
        <v>1976</v>
      </c>
      <c r="AA17" s="8">
        <f t="shared" si="0"/>
        <v>11280</v>
      </c>
      <c r="AB17" s="8">
        <f t="shared" si="1"/>
        <v>10226</v>
      </c>
      <c r="AC17" s="8">
        <f t="shared" si="2"/>
        <v>9480</v>
      </c>
      <c r="AD17" s="8">
        <f t="shared" si="3"/>
        <v>10019</v>
      </c>
      <c r="AE17" s="8">
        <f t="shared" si="4"/>
        <v>9609</v>
      </c>
    </row>
    <row r="18" spans="1:31" s="1" customFormat="1" ht="15" customHeight="1">
      <c r="A18"/>
      <c r="C18" s="6" t="s">
        <v>58</v>
      </c>
      <c r="D18" s="8">
        <v>568</v>
      </c>
      <c r="E18" s="8">
        <v>571</v>
      </c>
      <c r="F18" s="8">
        <v>366</v>
      </c>
      <c r="G18" s="8">
        <v>474</v>
      </c>
      <c r="H18" s="8">
        <v>357</v>
      </c>
      <c r="I18" s="8">
        <v>506</v>
      </c>
      <c r="J18" s="8">
        <v>433</v>
      </c>
      <c r="K18" s="8">
        <v>600</v>
      </c>
      <c r="L18" s="8">
        <v>494</v>
      </c>
      <c r="M18" s="8">
        <v>478</v>
      </c>
      <c r="N18" s="8">
        <v>351</v>
      </c>
      <c r="O18" s="8">
        <v>609</v>
      </c>
      <c r="P18" s="8">
        <v>522</v>
      </c>
      <c r="Q18" s="8">
        <v>547</v>
      </c>
      <c r="R18" s="8">
        <v>416</v>
      </c>
      <c r="S18" s="8">
        <v>532</v>
      </c>
      <c r="T18" s="8">
        <v>527</v>
      </c>
      <c r="U18" s="8">
        <v>438</v>
      </c>
      <c r="V18" s="8">
        <v>373</v>
      </c>
      <c r="W18" s="8">
        <v>584</v>
      </c>
      <c r="X18" s="8">
        <v>529</v>
      </c>
      <c r="Y18" s="8">
        <v>485</v>
      </c>
      <c r="Z18" s="8">
        <v>388</v>
      </c>
      <c r="AA18" s="8">
        <f t="shared" si="0"/>
        <v>1979</v>
      </c>
      <c r="AB18" s="8">
        <f t="shared" si="1"/>
        <v>1896</v>
      </c>
      <c r="AC18" s="8">
        <f t="shared" si="2"/>
        <v>1932</v>
      </c>
      <c r="AD18" s="8">
        <f t="shared" si="3"/>
        <v>2017</v>
      </c>
      <c r="AE18" s="8">
        <f t="shared" si="4"/>
        <v>1922</v>
      </c>
    </row>
    <row r="19" spans="1:31" s="1" customFormat="1" ht="15" customHeight="1">
      <c r="A19"/>
      <c r="C19" s="6" t="s">
        <v>59</v>
      </c>
      <c r="D19" s="8">
        <v>281</v>
      </c>
      <c r="E19" s="8">
        <v>246</v>
      </c>
      <c r="F19" s="8">
        <v>177</v>
      </c>
      <c r="G19" s="8">
        <v>253</v>
      </c>
      <c r="H19" s="8">
        <v>256</v>
      </c>
      <c r="I19" s="8">
        <v>283</v>
      </c>
      <c r="J19" s="8">
        <v>184</v>
      </c>
      <c r="K19" s="8">
        <v>241</v>
      </c>
      <c r="L19" s="8">
        <v>230</v>
      </c>
      <c r="M19" s="8">
        <v>231</v>
      </c>
      <c r="N19" s="8">
        <v>168</v>
      </c>
      <c r="O19" s="8">
        <v>215</v>
      </c>
      <c r="P19" s="8">
        <v>249</v>
      </c>
      <c r="Q19" s="8">
        <v>234</v>
      </c>
      <c r="R19" s="8">
        <v>153</v>
      </c>
      <c r="S19" s="8">
        <v>260</v>
      </c>
      <c r="T19" s="8">
        <v>245</v>
      </c>
      <c r="U19" s="8">
        <v>203</v>
      </c>
      <c r="V19" s="8">
        <v>163</v>
      </c>
      <c r="W19" s="8">
        <v>227</v>
      </c>
      <c r="X19" s="8">
        <v>235</v>
      </c>
      <c r="Y19" s="8">
        <v>203</v>
      </c>
      <c r="Z19" s="8">
        <v>169</v>
      </c>
      <c r="AA19" s="8">
        <f t="shared" si="0"/>
        <v>957</v>
      </c>
      <c r="AB19" s="8">
        <f t="shared" si="1"/>
        <v>964</v>
      </c>
      <c r="AC19" s="8">
        <f t="shared" si="2"/>
        <v>844</v>
      </c>
      <c r="AD19" s="8">
        <f t="shared" si="3"/>
        <v>896</v>
      </c>
      <c r="AE19" s="8">
        <f t="shared" si="4"/>
        <v>838</v>
      </c>
    </row>
    <row r="20" spans="1:31" s="1" customFormat="1" ht="15" customHeight="1">
      <c r="A20"/>
      <c r="C20" s="6" t="s">
        <v>534</v>
      </c>
      <c r="D20" s="8">
        <v>1097</v>
      </c>
      <c r="E20" s="8">
        <v>895</v>
      </c>
      <c r="F20" s="8">
        <v>600</v>
      </c>
      <c r="G20" s="8">
        <v>734</v>
      </c>
      <c r="H20" s="8">
        <v>849</v>
      </c>
      <c r="I20" s="8">
        <v>814</v>
      </c>
      <c r="J20" s="8">
        <v>536</v>
      </c>
      <c r="K20" s="8">
        <v>813</v>
      </c>
      <c r="L20" s="8">
        <v>740</v>
      </c>
      <c r="M20" s="8">
        <v>766</v>
      </c>
      <c r="N20" s="8">
        <v>605</v>
      </c>
      <c r="O20" s="8">
        <v>761</v>
      </c>
      <c r="P20" s="8">
        <v>806</v>
      </c>
      <c r="Q20" s="8">
        <v>796</v>
      </c>
      <c r="R20" s="8">
        <v>524</v>
      </c>
      <c r="S20" s="8">
        <v>732</v>
      </c>
      <c r="T20" s="8">
        <v>810</v>
      </c>
      <c r="U20" s="8">
        <v>774</v>
      </c>
      <c r="V20" s="8">
        <v>541</v>
      </c>
      <c r="W20" s="8">
        <v>775</v>
      </c>
      <c r="X20" s="8">
        <v>741</v>
      </c>
      <c r="Y20" s="8">
        <v>735</v>
      </c>
      <c r="Z20" s="8">
        <v>506</v>
      </c>
      <c r="AA20" s="8">
        <f t="shared" si="0"/>
        <v>3326</v>
      </c>
      <c r="AB20" s="8">
        <f t="shared" si="1"/>
        <v>3012</v>
      </c>
      <c r="AC20" s="8">
        <f t="shared" si="2"/>
        <v>2872</v>
      </c>
      <c r="AD20" s="8">
        <f t="shared" si="3"/>
        <v>2858</v>
      </c>
      <c r="AE20" s="8">
        <f t="shared" si="4"/>
        <v>2900</v>
      </c>
    </row>
    <row r="21" spans="1:31" s="1" customFormat="1" ht="15" customHeight="1" thickBot="1">
      <c r="A21"/>
      <c r="C21" s="59" t="s">
        <v>56</v>
      </c>
      <c r="D21" s="60">
        <v>161</v>
      </c>
      <c r="E21" s="60">
        <v>131</v>
      </c>
      <c r="F21" s="60">
        <v>92</v>
      </c>
      <c r="G21" s="60">
        <v>131</v>
      </c>
      <c r="H21" s="60">
        <v>82</v>
      </c>
      <c r="I21" s="60">
        <v>137</v>
      </c>
      <c r="J21" s="60">
        <v>105</v>
      </c>
      <c r="K21" s="60">
        <v>113</v>
      </c>
      <c r="L21" s="60">
        <v>89</v>
      </c>
      <c r="M21" s="60">
        <v>113</v>
      </c>
      <c r="N21" s="60">
        <v>92</v>
      </c>
      <c r="O21" s="60">
        <v>94</v>
      </c>
      <c r="P21" s="60">
        <v>97</v>
      </c>
      <c r="Q21" s="60">
        <v>110</v>
      </c>
      <c r="R21" s="60">
        <v>99</v>
      </c>
      <c r="S21" s="60">
        <v>118</v>
      </c>
      <c r="T21" s="60">
        <v>129</v>
      </c>
      <c r="U21" s="60">
        <v>109</v>
      </c>
      <c r="V21" s="60">
        <v>74</v>
      </c>
      <c r="W21" s="60">
        <v>114</v>
      </c>
      <c r="X21" s="60">
        <v>123</v>
      </c>
      <c r="Y21" s="60">
        <v>92</v>
      </c>
      <c r="Z21" s="60">
        <v>79</v>
      </c>
      <c r="AA21" s="60">
        <f>+D21+E21+F21+G21</f>
        <v>515</v>
      </c>
      <c r="AB21" s="60">
        <f>+H21+I21+J21+K21</f>
        <v>437</v>
      </c>
      <c r="AC21" s="60">
        <f>+L21+M21+N21+O21</f>
        <v>388</v>
      </c>
      <c r="AD21" s="60">
        <f t="shared" si="3"/>
        <v>424</v>
      </c>
      <c r="AE21" s="60">
        <f t="shared" si="4"/>
        <v>426</v>
      </c>
    </row>
    <row r="22" spans="3:31" s="1" customFormat="1" ht="15" customHeight="1" thickBot="1">
      <c r="C22" s="55" t="s">
        <v>82</v>
      </c>
      <c r="D22" s="56">
        <f>SUM(D5:D21)</f>
        <v>23182</v>
      </c>
      <c r="E22" s="56">
        <f aca="true" t="shared" si="5" ref="E22:J22">SUM(E5:E21)</f>
        <v>21346</v>
      </c>
      <c r="F22" s="56">
        <f t="shared" si="5"/>
        <v>15348</v>
      </c>
      <c r="G22" s="56">
        <f t="shared" si="5"/>
        <v>20757</v>
      </c>
      <c r="H22" s="56">
        <f t="shared" si="5"/>
        <v>18923</v>
      </c>
      <c r="I22" s="56">
        <f t="shared" si="5"/>
        <v>21079</v>
      </c>
      <c r="J22" s="56">
        <f t="shared" si="5"/>
        <v>14945</v>
      </c>
      <c r="K22" s="56">
        <f aca="true" t="shared" si="6" ref="K22:AD22">SUM(K5:K21)</f>
        <v>18879</v>
      </c>
      <c r="L22" s="56">
        <f t="shared" si="6"/>
        <v>17357</v>
      </c>
      <c r="M22" s="56">
        <f t="shared" si="6"/>
        <v>18240</v>
      </c>
      <c r="N22" s="56">
        <f t="shared" si="6"/>
        <v>14206</v>
      </c>
      <c r="O22" s="56">
        <f t="shared" si="6"/>
        <v>18592</v>
      </c>
      <c r="P22" s="61">
        <v>18293</v>
      </c>
      <c r="Q22" s="61">
        <v>19200</v>
      </c>
      <c r="R22" s="61">
        <v>14307</v>
      </c>
      <c r="S22" s="56">
        <f t="shared" si="6"/>
        <v>19132</v>
      </c>
      <c r="T22" s="56">
        <v>18284</v>
      </c>
      <c r="U22" s="56">
        <v>18064</v>
      </c>
      <c r="V22" s="56">
        <v>14216</v>
      </c>
      <c r="W22" s="56">
        <v>18287</v>
      </c>
      <c r="X22" s="56">
        <f>SUM(X5:X21)</f>
        <v>18371</v>
      </c>
      <c r="Y22" s="56">
        <v>18032</v>
      </c>
      <c r="Z22" s="56">
        <f>SUM(Z5:Z21)</f>
        <v>13777</v>
      </c>
      <c r="AA22" s="56">
        <f t="shared" si="6"/>
        <v>80633</v>
      </c>
      <c r="AB22" s="56">
        <f t="shared" si="6"/>
        <v>73826</v>
      </c>
      <c r="AC22" s="56">
        <f t="shared" si="6"/>
        <v>68395</v>
      </c>
      <c r="AD22" s="56">
        <f t="shared" si="6"/>
        <v>70932</v>
      </c>
      <c r="AE22" s="56">
        <f t="shared" si="4"/>
        <v>68851</v>
      </c>
    </row>
    <row r="24" ht="13.5" thickBot="1"/>
    <row r="25" spans="3:26" ht="63.75" customHeight="1" thickBot="1">
      <c r="C25" s="25"/>
      <c r="D25" s="51" t="s">
        <v>66</v>
      </c>
      <c r="E25" s="51" t="s">
        <v>67</v>
      </c>
      <c r="F25" s="51" t="s">
        <v>68</v>
      </c>
      <c r="G25" s="51" t="s">
        <v>69</v>
      </c>
      <c r="H25" s="51" t="s">
        <v>70</v>
      </c>
      <c r="I25" s="51" t="s">
        <v>71</v>
      </c>
      <c r="J25" s="51" t="s">
        <v>72</v>
      </c>
      <c r="K25" s="51" t="s">
        <v>73</v>
      </c>
      <c r="L25" s="51" t="s">
        <v>74</v>
      </c>
      <c r="M25" s="51" t="s">
        <v>537</v>
      </c>
      <c r="N25" s="51" t="s">
        <v>561</v>
      </c>
      <c r="O25" s="51" t="s">
        <v>565</v>
      </c>
      <c r="P25" s="51" t="s">
        <v>569</v>
      </c>
      <c r="Q25" s="51" t="s">
        <v>572</v>
      </c>
      <c r="R25" s="51" t="s">
        <v>574</v>
      </c>
      <c r="S25" s="51" t="s">
        <v>584</v>
      </c>
      <c r="T25" s="51" t="s">
        <v>598</v>
      </c>
      <c r="U25" s="51" t="s">
        <v>600</v>
      </c>
      <c r="V25" s="51" t="s">
        <v>603</v>
      </c>
      <c r="W25" s="51" t="s">
        <v>75</v>
      </c>
      <c r="X25" s="51" t="s">
        <v>76</v>
      </c>
      <c r="Y25" s="51" t="s">
        <v>564</v>
      </c>
      <c r="Z25" s="51" t="s">
        <v>585</v>
      </c>
    </row>
    <row r="26" spans="3:27" ht="15" customHeight="1">
      <c r="C26" s="64" t="s">
        <v>50</v>
      </c>
      <c r="D26" s="10">
        <f aca="true" t="shared" si="7" ref="D26:D37">+(H5-D5)/D5</f>
        <v>-0.10103033772180882</v>
      </c>
      <c r="E26" s="10">
        <f aca="true" t="shared" si="8" ref="E26:E37">+(I5-E5)/E5</f>
        <v>0.005856966707768188</v>
      </c>
      <c r="F26" s="10">
        <f aca="true" t="shared" si="9" ref="F26:F37">+(J5-F5)/F5</f>
        <v>-0.06979542719614922</v>
      </c>
      <c r="G26" s="10">
        <f aca="true" t="shared" si="10" ref="G26:G37">+(K5-G5)/G5</f>
        <v>-0.06375227686703097</v>
      </c>
      <c r="H26" s="10">
        <f aca="true" t="shared" si="11" ref="H26:H37">+(L5-H5)/H5</f>
        <v>-0.1041069723018147</v>
      </c>
      <c r="I26" s="10">
        <f aca="true" t="shared" si="12" ref="I26:I37">+(M5-I5)/I5</f>
        <v>-0.14649095923996322</v>
      </c>
      <c r="J26" s="10">
        <f aca="true" t="shared" si="13" ref="J26:J37">+(N5-J5)/J5</f>
        <v>-0.053471323846485556</v>
      </c>
      <c r="K26" s="10">
        <f aca="true" t="shared" si="14" ref="K26:K37">+(O5-K5)/K5</f>
        <v>-0.06906614785992218</v>
      </c>
      <c r="L26" s="10">
        <f aca="true" t="shared" si="15" ref="L26:L37">+(P5-L5)/L5</f>
        <v>0.0255863539445629</v>
      </c>
      <c r="M26" s="10">
        <f aca="true" t="shared" si="16" ref="M26:V43">+(Q5-M5)/M5</f>
        <v>0.10269299820466786</v>
      </c>
      <c r="N26" s="10">
        <f t="shared" si="16"/>
        <v>0.06195899772209567</v>
      </c>
      <c r="O26" s="10">
        <f t="shared" si="16"/>
        <v>0.056078021595262977</v>
      </c>
      <c r="P26" s="10">
        <f t="shared" si="16"/>
        <v>0.01975051975051975</v>
      </c>
      <c r="Q26" s="10">
        <f t="shared" si="16"/>
        <v>-0.0823835884076848</v>
      </c>
      <c r="R26" s="10">
        <f t="shared" si="16"/>
        <v>0.007722007722007722</v>
      </c>
      <c r="S26" s="10">
        <f t="shared" si="16"/>
        <v>-0.01550131926121372</v>
      </c>
      <c r="T26" s="10">
        <f t="shared" si="16"/>
        <v>-0.010873258579680599</v>
      </c>
      <c r="U26" s="10">
        <f t="shared" si="16"/>
        <v>0.0525195173882186</v>
      </c>
      <c r="V26" s="10">
        <f t="shared" si="16"/>
        <v>0.004257130693912303</v>
      </c>
      <c r="W26" s="10">
        <f aca="true" t="shared" si="17" ref="W26:W43">+(AB5-AA5)/AA5</f>
        <v>-0.057325349301397203</v>
      </c>
      <c r="X26" s="10">
        <f aca="true" t="shared" si="18" ref="X26:Z43">+(AC5-AB5)/AB5</f>
        <v>-0.0967222833912086</v>
      </c>
      <c r="Y26" s="10">
        <f t="shared" si="18"/>
        <v>0.061415846225972806</v>
      </c>
      <c r="Z26" s="10">
        <f t="shared" si="18"/>
        <v>-0.01987632508833922</v>
      </c>
      <c r="AA26" s="4"/>
    </row>
    <row r="27" spans="3:27" ht="15" customHeight="1">
      <c r="C27" s="65" t="s">
        <v>51</v>
      </c>
      <c r="D27" s="10">
        <f t="shared" si="7"/>
        <v>0.0326530612244898</v>
      </c>
      <c r="E27" s="10">
        <f t="shared" si="8"/>
        <v>-0.08492201039861352</v>
      </c>
      <c r="F27" s="10">
        <f t="shared" si="9"/>
        <v>-0.01891891891891892</v>
      </c>
      <c r="G27" s="10">
        <f t="shared" si="10"/>
        <v>-0.045364891518737675</v>
      </c>
      <c r="H27" s="10">
        <f t="shared" si="11"/>
        <v>-0.009881422924901186</v>
      </c>
      <c r="I27" s="10">
        <f t="shared" si="12"/>
        <v>-0.12121212121212122</v>
      </c>
      <c r="J27" s="10">
        <f t="shared" si="13"/>
        <v>-0.07713498622589532</v>
      </c>
      <c r="K27" s="10">
        <f t="shared" si="14"/>
        <v>0.04338842975206612</v>
      </c>
      <c r="L27" s="10">
        <f t="shared" si="15"/>
        <v>-0.09181636726546906</v>
      </c>
      <c r="M27" s="10">
        <f t="shared" si="16"/>
        <v>-0.004310344827586207</v>
      </c>
      <c r="N27" s="10">
        <f t="shared" si="16"/>
        <v>0.050746268656716415</v>
      </c>
      <c r="O27" s="10">
        <f t="shared" si="16"/>
        <v>-0.039603960396039604</v>
      </c>
      <c r="P27" s="10">
        <f t="shared" si="16"/>
        <v>-0.054945054945054944</v>
      </c>
      <c r="Q27" s="10">
        <f t="shared" si="16"/>
        <v>-0.06493506493506493</v>
      </c>
      <c r="R27" s="10">
        <f t="shared" si="16"/>
        <v>-0.008522727272727272</v>
      </c>
      <c r="S27" s="10">
        <f t="shared" si="16"/>
        <v>0.006185567010309278</v>
      </c>
      <c r="T27" s="10">
        <f t="shared" si="16"/>
        <v>0.004651162790697674</v>
      </c>
      <c r="U27" s="10">
        <f t="shared" si="16"/>
        <v>-0.011574074074074073</v>
      </c>
      <c r="V27" s="10">
        <f t="shared" si="16"/>
        <v>-0.09742120343839542</v>
      </c>
      <c r="W27" s="10">
        <f t="shared" si="17"/>
        <v>-0.032407407407407406</v>
      </c>
      <c r="X27" s="10">
        <f t="shared" si="18"/>
        <v>-0.04040404040404041</v>
      </c>
      <c r="Y27" s="10">
        <f t="shared" si="18"/>
        <v>-0.028254847645429362</v>
      </c>
      <c r="Z27" s="10">
        <f t="shared" si="18"/>
        <v>-0.03135689851767389</v>
      </c>
      <c r="AA27" s="4"/>
    </row>
    <row r="28" spans="3:27" ht="15" customHeight="1">
      <c r="C28" s="65" t="s">
        <v>52</v>
      </c>
      <c r="D28" s="10">
        <f t="shared" si="7"/>
        <v>-0.33152173913043476</v>
      </c>
      <c r="E28" s="10">
        <f t="shared" si="8"/>
        <v>-0.072</v>
      </c>
      <c r="F28" s="10">
        <f t="shared" si="9"/>
        <v>-0.03349282296650718</v>
      </c>
      <c r="G28" s="10">
        <f t="shared" si="10"/>
        <v>-0.15268456375838926</v>
      </c>
      <c r="H28" s="10">
        <f t="shared" si="11"/>
        <v>0.2926829268292683</v>
      </c>
      <c r="I28" s="10">
        <f t="shared" si="12"/>
        <v>-0.16206896551724137</v>
      </c>
      <c r="J28" s="10">
        <f t="shared" si="13"/>
        <v>-0.13366336633663367</v>
      </c>
      <c r="K28" s="10">
        <f t="shared" si="14"/>
        <v>-0.06336633663366337</v>
      </c>
      <c r="L28" s="10">
        <f t="shared" si="15"/>
        <v>0</v>
      </c>
      <c r="M28" s="10">
        <f t="shared" si="16"/>
        <v>0.00205761316872428</v>
      </c>
      <c r="N28" s="10">
        <f t="shared" si="16"/>
        <v>-0.005714285714285714</v>
      </c>
      <c r="O28" s="10">
        <f t="shared" si="16"/>
        <v>-0.03382663847780127</v>
      </c>
      <c r="P28" s="10">
        <f t="shared" si="16"/>
        <v>-0.11320754716981132</v>
      </c>
      <c r="Q28" s="10">
        <f t="shared" si="16"/>
        <v>-0.061601642710472276</v>
      </c>
      <c r="R28" s="10">
        <f t="shared" si="16"/>
        <v>-0.03735632183908046</v>
      </c>
      <c r="S28" s="10">
        <f t="shared" si="16"/>
        <v>0.0787746170678337</v>
      </c>
      <c r="T28" s="10">
        <f t="shared" si="16"/>
        <v>0.0591016548463357</v>
      </c>
      <c r="U28" s="10">
        <f t="shared" si="16"/>
        <v>-0.0962800875273523</v>
      </c>
      <c r="V28" s="10">
        <f t="shared" si="16"/>
        <v>0.0029850746268656717</v>
      </c>
      <c r="W28" s="10">
        <f t="shared" si="17"/>
        <v>-0.1519853947968964</v>
      </c>
      <c r="X28" s="10">
        <f t="shared" si="18"/>
        <v>-0.038751345532831</v>
      </c>
      <c r="Y28" s="10">
        <f t="shared" si="18"/>
        <v>-0.009518477043673012</v>
      </c>
      <c r="Z28" s="10">
        <f t="shared" si="18"/>
        <v>-0.034482758620689655</v>
      </c>
      <c r="AA28" s="4"/>
    </row>
    <row r="29" spans="3:27" ht="15" customHeight="1">
      <c r="C29" s="65" t="s">
        <v>557</v>
      </c>
      <c r="D29" s="10">
        <f t="shared" si="7"/>
        <v>-0.39759036144578314</v>
      </c>
      <c r="E29" s="10">
        <f t="shared" si="8"/>
        <v>0.220949263502455</v>
      </c>
      <c r="F29" s="10">
        <f t="shared" si="9"/>
        <v>0.03296703296703297</v>
      </c>
      <c r="G29" s="10">
        <f t="shared" si="10"/>
        <v>-0.07939189189189189</v>
      </c>
      <c r="H29" s="10">
        <f t="shared" si="11"/>
        <v>0.1975</v>
      </c>
      <c r="I29" s="10">
        <f t="shared" si="12"/>
        <v>-0.2479892761394102</v>
      </c>
      <c r="J29" s="10">
        <f t="shared" si="13"/>
        <v>-0.2127659574468085</v>
      </c>
      <c r="K29" s="10">
        <f t="shared" si="14"/>
        <v>0.02018348623853211</v>
      </c>
      <c r="L29" s="10">
        <f t="shared" si="15"/>
        <v>-0.008350730688935281</v>
      </c>
      <c r="M29" s="10">
        <f t="shared" si="16"/>
        <v>-0.016042780748663103</v>
      </c>
      <c r="N29" s="10">
        <f t="shared" si="16"/>
        <v>0.1945945945945946</v>
      </c>
      <c r="O29" s="10">
        <f t="shared" si="16"/>
        <v>-0.008992805755395683</v>
      </c>
      <c r="P29" s="10">
        <f t="shared" si="16"/>
        <v>0.01263157894736842</v>
      </c>
      <c r="Q29" s="10">
        <f t="shared" si="16"/>
        <v>-0.07608695652173914</v>
      </c>
      <c r="R29" s="10">
        <f t="shared" si="16"/>
        <v>-0.083710407239819</v>
      </c>
      <c r="S29" s="10">
        <f t="shared" si="16"/>
        <v>-0.12341197822141561</v>
      </c>
      <c r="T29" s="10">
        <f t="shared" si="16"/>
        <v>-0.10810810810810811</v>
      </c>
      <c r="U29" s="10">
        <f t="shared" si="16"/>
        <v>0.06470588235294118</v>
      </c>
      <c r="V29" s="10">
        <f t="shared" si="16"/>
        <v>-0.019753086419753086</v>
      </c>
      <c r="W29" s="10">
        <f t="shared" si="17"/>
        <v>-0.06933677863910422</v>
      </c>
      <c r="X29" s="10">
        <f t="shared" si="18"/>
        <v>-0.09023600185099491</v>
      </c>
      <c r="Y29" s="10">
        <f t="shared" si="18"/>
        <v>0.027466937945066123</v>
      </c>
      <c r="Z29" s="10">
        <f t="shared" si="18"/>
        <v>-0.06980198019801981</v>
      </c>
      <c r="AA29" s="4"/>
    </row>
    <row r="30" spans="3:27" ht="15" customHeight="1">
      <c r="C30" s="65" t="s">
        <v>53</v>
      </c>
      <c r="D30" s="10">
        <f t="shared" si="7"/>
        <v>-0.03619909502262444</v>
      </c>
      <c r="E30" s="10">
        <f t="shared" si="8"/>
        <v>-0.058519793459552494</v>
      </c>
      <c r="F30" s="10">
        <f t="shared" si="9"/>
        <v>-0.10196987253765932</v>
      </c>
      <c r="G30" s="10">
        <f t="shared" si="10"/>
        <v>-0.11581920903954802</v>
      </c>
      <c r="H30" s="10">
        <f t="shared" si="11"/>
        <v>-0.1652582159624413</v>
      </c>
      <c r="I30" s="10">
        <f t="shared" si="12"/>
        <v>-0.12340036563071298</v>
      </c>
      <c r="J30" s="10">
        <f t="shared" si="13"/>
        <v>-0.02967741935483871</v>
      </c>
      <c r="K30" s="10">
        <f t="shared" si="14"/>
        <v>-0.046858359957401494</v>
      </c>
      <c r="L30" s="10">
        <f t="shared" si="15"/>
        <v>-0.05961754780652419</v>
      </c>
      <c r="M30" s="10">
        <f t="shared" si="16"/>
        <v>-0.040667361835245046</v>
      </c>
      <c r="N30" s="10">
        <f t="shared" si="16"/>
        <v>-0.1356382978723404</v>
      </c>
      <c r="O30" s="10">
        <f t="shared" si="16"/>
        <v>0.01452513966480447</v>
      </c>
      <c r="P30" s="10">
        <f t="shared" si="16"/>
        <v>0.0215311004784689</v>
      </c>
      <c r="Q30" s="10">
        <f t="shared" si="16"/>
        <v>0.029347826086956522</v>
      </c>
      <c r="R30" s="10">
        <f t="shared" si="16"/>
        <v>0.15076923076923077</v>
      </c>
      <c r="S30" s="10">
        <f t="shared" si="16"/>
        <v>-0.08039647577092511</v>
      </c>
      <c r="T30" s="10">
        <f t="shared" si="16"/>
        <v>0.03864168618266979</v>
      </c>
      <c r="U30" s="10">
        <f t="shared" si="16"/>
        <v>0.01583949313621964</v>
      </c>
      <c r="V30" s="10">
        <f t="shared" si="16"/>
        <v>-0.08957219251336898</v>
      </c>
      <c r="W30" s="10">
        <f t="shared" si="17"/>
        <v>-0.07609732824427481</v>
      </c>
      <c r="X30" s="10">
        <f t="shared" si="18"/>
        <v>-0.09759876065065841</v>
      </c>
      <c r="Y30" s="10">
        <f t="shared" si="18"/>
        <v>-0.05178826895565093</v>
      </c>
      <c r="Z30" s="10">
        <f t="shared" si="18"/>
        <v>0.02112251056125528</v>
      </c>
      <c r="AA30" s="4"/>
    </row>
    <row r="31" spans="3:27" ht="15" customHeight="1">
      <c r="C31" s="65" t="s">
        <v>54</v>
      </c>
      <c r="D31" s="10">
        <f t="shared" si="7"/>
        <v>-0.11320754716981132</v>
      </c>
      <c r="E31" s="10">
        <f t="shared" si="8"/>
        <v>0.1889763779527559</v>
      </c>
      <c r="F31" s="10">
        <f t="shared" si="9"/>
        <v>0.12432432432432433</v>
      </c>
      <c r="G31" s="10">
        <f t="shared" si="10"/>
        <v>-0.14695340501792115</v>
      </c>
      <c r="H31" s="10">
        <f t="shared" si="11"/>
        <v>-0.08936170212765958</v>
      </c>
      <c r="I31" s="10">
        <f t="shared" si="12"/>
        <v>-0.26490066225165565</v>
      </c>
      <c r="J31" s="10">
        <f t="shared" si="13"/>
        <v>-0.11057692307692307</v>
      </c>
      <c r="K31" s="10">
        <f t="shared" si="14"/>
        <v>0.012605042016806723</v>
      </c>
      <c r="L31" s="10">
        <f t="shared" si="15"/>
        <v>0.13551401869158877</v>
      </c>
      <c r="M31" s="10">
        <f t="shared" si="16"/>
        <v>0.018018018018018018</v>
      </c>
      <c r="N31" s="10">
        <f t="shared" si="16"/>
        <v>-0.0972972972972973</v>
      </c>
      <c r="O31" s="10">
        <f t="shared" si="16"/>
        <v>-0.029045643153526972</v>
      </c>
      <c r="P31" s="10">
        <f t="shared" si="16"/>
        <v>-0.03292181069958848</v>
      </c>
      <c r="Q31" s="10">
        <f t="shared" si="16"/>
        <v>0.10176991150442478</v>
      </c>
      <c r="R31" s="10">
        <f t="shared" si="16"/>
        <v>-0.05389221556886228</v>
      </c>
      <c r="S31" s="10">
        <f t="shared" si="16"/>
        <v>-0.07692307692307693</v>
      </c>
      <c r="T31" s="10">
        <f t="shared" si="16"/>
        <v>0.05531914893617021</v>
      </c>
      <c r="U31" s="10">
        <f t="shared" si="16"/>
        <v>-0.05622489959839357</v>
      </c>
      <c r="V31" s="10">
        <f t="shared" si="16"/>
        <v>0.17721518987341772</v>
      </c>
      <c r="W31" s="10">
        <f t="shared" si="17"/>
        <v>0</v>
      </c>
      <c r="X31" s="10">
        <f t="shared" si="18"/>
        <v>-0.12309257375381485</v>
      </c>
      <c r="Y31" s="10">
        <f t="shared" si="18"/>
        <v>0.009280742459396751</v>
      </c>
      <c r="Z31" s="10">
        <f t="shared" si="18"/>
        <v>-0.013793103448275862</v>
      </c>
      <c r="AA31" s="4"/>
    </row>
    <row r="32" spans="3:27" ht="15" customHeight="1">
      <c r="C32" s="65" t="s">
        <v>556</v>
      </c>
      <c r="D32" s="10">
        <f t="shared" si="7"/>
        <v>-0.42065491183879095</v>
      </c>
      <c r="E32" s="10">
        <f t="shared" si="8"/>
        <v>0.3079136690647482</v>
      </c>
      <c r="F32" s="10">
        <f t="shared" si="9"/>
        <v>0.15162454873646208</v>
      </c>
      <c r="G32" s="10">
        <f t="shared" si="10"/>
        <v>-0.09771573604060914</v>
      </c>
      <c r="H32" s="10">
        <f t="shared" si="11"/>
        <v>0.5108695652173914</v>
      </c>
      <c r="I32" s="10">
        <f t="shared" si="12"/>
        <v>-0.22772277227722773</v>
      </c>
      <c r="J32" s="10">
        <f t="shared" si="13"/>
        <v>-0.1677115987460815</v>
      </c>
      <c r="K32" s="10">
        <f t="shared" si="14"/>
        <v>0.09563994374120956</v>
      </c>
      <c r="L32" s="10">
        <f t="shared" si="15"/>
        <v>0.05611510791366906</v>
      </c>
      <c r="M32" s="10">
        <f t="shared" si="16"/>
        <v>-0.0698005698005698</v>
      </c>
      <c r="N32" s="10">
        <f t="shared" si="16"/>
        <v>0.06591337099811675</v>
      </c>
      <c r="O32" s="10">
        <f t="shared" si="16"/>
        <v>-0.01540436456996149</v>
      </c>
      <c r="P32" s="10">
        <f t="shared" si="16"/>
        <v>-0.04223433242506812</v>
      </c>
      <c r="Q32" s="10">
        <f t="shared" si="16"/>
        <v>0.010719754977029096</v>
      </c>
      <c r="R32" s="10">
        <f t="shared" si="16"/>
        <v>0.019434628975265017</v>
      </c>
      <c r="S32" s="10">
        <f t="shared" si="16"/>
        <v>-0.05736636245110821</v>
      </c>
      <c r="T32" s="10">
        <f t="shared" si="16"/>
        <v>0.01991465149359886</v>
      </c>
      <c r="U32" s="10">
        <f t="shared" si="16"/>
        <v>0.10454545454545454</v>
      </c>
      <c r="V32" s="10">
        <f t="shared" si="16"/>
        <v>-0.09358752166377816</v>
      </c>
      <c r="W32" s="10">
        <f t="shared" si="17"/>
        <v>-0.03991522430236665</v>
      </c>
      <c r="X32" s="10">
        <f t="shared" si="18"/>
        <v>-0.004047093451066961</v>
      </c>
      <c r="Y32" s="10">
        <f t="shared" si="18"/>
        <v>0.004802364240857037</v>
      </c>
      <c r="Z32" s="10">
        <f t="shared" si="18"/>
        <v>-0.020955882352941175</v>
      </c>
      <c r="AA32" s="4"/>
    </row>
    <row r="33" spans="3:27" ht="15" customHeight="1">
      <c r="C33" s="65" t="s">
        <v>533</v>
      </c>
      <c r="D33" s="10">
        <f t="shared" si="7"/>
        <v>-0.29285714285714287</v>
      </c>
      <c r="E33" s="10">
        <f t="shared" si="8"/>
        <v>0.13651315789473684</v>
      </c>
      <c r="F33" s="10">
        <f t="shared" si="9"/>
        <v>0.015765765765765764</v>
      </c>
      <c r="G33" s="10">
        <f t="shared" si="10"/>
        <v>-0.11621233859397417</v>
      </c>
      <c r="H33" s="10">
        <f t="shared" si="11"/>
        <v>-0.06666666666666667</v>
      </c>
      <c r="I33" s="10">
        <f t="shared" si="12"/>
        <v>-0.2460202604920405</v>
      </c>
      <c r="J33" s="10">
        <f t="shared" si="13"/>
        <v>-0.028824833702882482</v>
      </c>
      <c r="K33" s="10">
        <f t="shared" si="14"/>
        <v>0.00487012987012987</v>
      </c>
      <c r="L33" s="10">
        <f t="shared" si="15"/>
        <v>0.23376623376623376</v>
      </c>
      <c r="M33" s="10">
        <f t="shared" si="16"/>
        <v>0.2034548944337812</v>
      </c>
      <c r="N33" s="10">
        <f t="shared" si="16"/>
        <v>0.06164383561643835</v>
      </c>
      <c r="O33" s="10">
        <f t="shared" si="16"/>
        <v>0.009693053311793215</v>
      </c>
      <c r="P33" s="10">
        <f t="shared" si="16"/>
        <v>0.06666666666666667</v>
      </c>
      <c r="Q33" s="10">
        <f t="shared" si="16"/>
        <v>-0.025518341307814992</v>
      </c>
      <c r="R33" s="10">
        <f t="shared" si="16"/>
        <v>0.053763440860215055</v>
      </c>
      <c r="S33" s="10">
        <f t="shared" si="16"/>
        <v>0.1088</v>
      </c>
      <c r="T33" s="10">
        <f t="shared" si="16"/>
        <v>0.17598684210526316</v>
      </c>
      <c r="U33" s="10">
        <f t="shared" si="16"/>
        <v>0.054009819967266774</v>
      </c>
      <c r="V33" s="10">
        <f t="shared" si="16"/>
        <v>-0.07346938775510205</v>
      </c>
      <c r="W33" s="10">
        <f t="shared" si="17"/>
        <v>-0.08003266639444671</v>
      </c>
      <c r="X33" s="10">
        <f t="shared" si="18"/>
        <v>-0.09454061251664447</v>
      </c>
      <c r="Y33" s="10">
        <f t="shared" si="18"/>
        <v>0.12107843137254902</v>
      </c>
      <c r="Z33" s="10">
        <f t="shared" si="18"/>
        <v>0.050284215128989944</v>
      </c>
      <c r="AA33" s="4"/>
    </row>
    <row r="34" spans="3:27" ht="15" customHeight="1">
      <c r="C34" s="65" t="s">
        <v>80</v>
      </c>
      <c r="D34" s="10">
        <f t="shared" si="7"/>
        <v>-0.14182939362795477</v>
      </c>
      <c r="E34" s="10">
        <f t="shared" si="8"/>
        <v>-0.11587335774283868</v>
      </c>
      <c r="F34" s="10">
        <f t="shared" si="9"/>
        <v>-0.043491963441537974</v>
      </c>
      <c r="G34" s="10">
        <f t="shared" si="10"/>
        <v>-0.1565460809646856</v>
      </c>
      <c r="H34" s="10">
        <f t="shared" si="11"/>
        <v>-0.11017964071856287</v>
      </c>
      <c r="I34" s="10">
        <f t="shared" si="12"/>
        <v>-0.11571254567600488</v>
      </c>
      <c r="J34" s="10">
        <f t="shared" si="13"/>
        <v>0.0069192751235584845</v>
      </c>
      <c r="K34" s="10">
        <f t="shared" si="14"/>
        <v>0.030380393158029102</v>
      </c>
      <c r="L34" s="10">
        <f t="shared" si="15"/>
        <v>0.038492597577388966</v>
      </c>
      <c r="M34" s="10">
        <f t="shared" si="16"/>
        <v>0.09118457300275482</v>
      </c>
      <c r="N34" s="10">
        <f t="shared" si="16"/>
        <v>-0.03206806282722513</v>
      </c>
      <c r="O34" s="10">
        <f t="shared" si="16"/>
        <v>0.01313181367690783</v>
      </c>
      <c r="P34" s="10">
        <f t="shared" si="16"/>
        <v>-0.09460860549507517</v>
      </c>
      <c r="Q34" s="10">
        <f t="shared" si="16"/>
        <v>-0.0780106033829841</v>
      </c>
      <c r="R34" s="10">
        <f t="shared" si="16"/>
        <v>0.00980392156862745</v>
      </c>
      <c r="S34" s="10">
        <f t="shared" si="16"/>
        <v>-0.0946441672780631</v>
      </c>
      <c r="T34" s="10">
        <f t="shared" si="16"/>
        <v>0.0841683366733467</v>
      </c>
      <c r="U34" s="10">
        <f t="shared" si="16"/>
        <v>-0.02628696604600219</v>
      </c>
      <c r="V34" s="10">
        <f t="shared" si="16"/>
        <v>-0.07833947104117844</v>
      </c>
      <c r="W34" s="10">
        <f t="shared" si="17"/>
        <v>-0.12080808080808081</v>
      </c>
      <c r="X34" s="10">
        <f t="shared" si="18"/>
        <v>-0.05219275210084034</v>
      </c>
      <c r="Y34" s="10">
        <f t="shared" si="18"/>
        <v>0.029715314816097526</v>
      </c>
      <c r="Z34" s="10">
        <f t="shared" si="18"/>
        <v>-0.06942015337010628</v>
      </c>
      <c r="AA34" s="4"/>
    </row>
    <row r="35" spans="3:27" ht="15" customHeight="1">
      <c r="C35" s="65" t="s">
        <v>558</v>
      </c>
      <c r="D35" s="10">
        <f t="shared" si="7"/>
        <v>-0.17338177014531045</v>
      </c>
      <c r="E35" s="10">
        <f t="shared" si="8"/>
        <v>-0.01593625498007968</v>
      </c>
      <c r="F35" s="10">
        <f t="shared" si="9"/>
        <v>-0.040638606676342524</v>
      </c>
      <c r="G35" s="10">
        <f t="shared" si="10"/>
        <v>-0.12108943687891056</v>
      </c>
      <c r="H35" s="10">
        <f t="shared" si="11"/>
        <v>-0.14702357171394326</v>
      </c>
      <c r="I35" s="10">
        <f t="shared" si="12"/>
        <v>-0.159735001840265</v>
      </c>
      <c r="J35" s="10">
        <f t="shared" si="13"/>
        <v>-0.11447302067574382</v>
      </c>
      <c r="K35" s="10">
        <f t="shared" si="14"/>
        <v>-0.009212730318257957</v>
      </c>
      <c r="L35" s="10">
        <f t="shared" si="15"/>
        <v>0.0936768149882904</v>
      </c>
      <c r="M35" s="10">
        <f t="shared" si="16"/>
        <v>0.030661410424879545</v>
      </c>
      <c r="N35" s="10">
        <f t="shared" si="16"/>
        <v>0.022209567198177675</v>
      </c>
      <c r="O35" s="10">
        <f t="shared" si="16"/>
        <v>0.027049873203719356</v>
      </c>
      <c r="P35" s="10">
        <f t="shared" si="16"/>
        <v>0.029122055674518203</v>
      </c>
      <c r="Q35" s="10">
        <f t="shared" si="16"/>
        <v>-0.003399915002124947</v>
      </c>
      <c r="R35" s="10">
        <f t="shared" si="16"/>
        <v>-0.06183844011142061</v>
      </c>
      <c r="S35" s="10">
        <f t="shared" si="16"/>
        <v>-0.07613168724279835</v>
      </c>
      <c r="T35" s="10">
        <f t="shared" si="16"/>
        <v>-0.0898876404494382</v>
      </c>
      <c r="U35" s="10">
        <f t="shared" si="16"/>
        <v>-0.06226012793176972</v>
      </c>
      <c r="V35" s="10">
        <f t="shared" si="16"/>
        <v>0.010095011876484561</v>
      </c>
      <c r="W35" s="10">
        <f t="shared" si="17"/>
        <v>-0.092878085689965</v>
      </c>
      <c r="X35" s="10">
        <f t="shared" si="18"/>
        <v>-0.1095818996976332</v>
      </c>
      <c r="Y35" s="10">
        <f t="shared" si="18"/>
        <v>0.043676814988290395</v>
      </c>
      <c r="Z35" s="10">
        <f t="shared" si="18"/>
        <v>-0.026478177942331427</v>
      </c>
      <c r="AA35" s="4"/>
    </row>
    <row r="36" spans="3:27" ht="15" customHeight="1">
      <c r="C36" s="65" t="s">
        <v>81</v>
      </c>
      <c r="D36" s="10">
        <f t="shared" si="7"/>
        <v>-0.4033333333333333</v>
      </c>
      <c r="E36" s="10">
        <f t="shared" si="8"/>
        <v>0.20069204152249134</v>
      </c>
      <c r="F36" s="10">
        <f t="shared" si="9"/>
        <v>0.11737089201877934</v>
      </c>
      <c r="G36" s="10">
        <f t="shared" si="10"/>
        <v>-0.05806451612903226</v>
      </c>
      <c r="H36" s="10">
        <f t="shared" si="11"/>
        <v>0.4581005586592179</v>
      </c>
      <c r="I36" s="10">
        <f t="shared" si="12"/>
        <v>-0.14697406340057637</v>
      </c>
      <c r="J36" s="10">
        <f t="shared" si="13"/>
        <v>-0.09243697478991597</v>
      </c>
      <c r="K36" s="10">
        <f t="shared" si="14"/>
        <v>-0.017123287671232876</v>
      </c>
      <c r="L36" s="10">
        <f t="shared" si="15"/>
        <v>0.04980842911877394</v>
      </c>
      <c r="M36" s="10">
        <f t="shared" si="16"/>
        <v>0.24662162162162163</v>
      </c>
      <c r="N36" s="10">
        <f t="shared" si="16"/>
        <v>0.027777777777777776</v>
      </c>
      <c r="O36" s="10">
        <f t="shared" si="16"/>
        <v>0.16376306620209058</v>
      </c>
      <c r="P36" s="10">
        <f t="shared" si="16"/>
        <v>0.040145985401459854</v>
      </c>
      <c r="Q36" s="10">
        <f t="shared" si="16"/>
        <v>-0.23577235772357724</v>
      </c>
      <c r="R36" s="10">
        <f t="shared" si="16"/>
        <v>-0.036036036036036036</v>
      </c>
      <c r="S36" s="10">
        <f t="shared" si="16"/>
        <v>-0.05688622754491018</v>
      </c>
      <c r="T36" s="10">
        <f t="shared" si="16"/>
        <v>0.11578947368421053</v>
      </c>
      <c r="U36" s="10">
        <f t="shared" si="16"/>
        <v>0.07092198581560284</v>
      </c>
      <c r="V36" s="10">
        <f t="shared" si="16"/>
        <v>0.04672897196261682</v>
      </c>
      <c r="W36" s="10">
        <f t="shared" si="17"/>
        <v>-0.050359712230215826</v>
      </c>
      <c r="X36" s="10">
        <f t="shared" si="18"/>
        <v>0.003787878787878788</v>
      </c>
      <c r="Y36" s="10">
        <f t="shared" si="18"/>
        <v>0.1311320754716981</v>
      </c>
      <c r="Z36" s="10">
        <f t="shared" si="18"/>
        <v>-0.08590492076730609</v>
      </c>
      <c r="AA36" s="4"/>
    </row>
    <row r="37" spans="3:27" ht="15" customHeight="1">
      <c r="C37" s="65" t="s">
        <v>55</v>
      </c>
      <c r="D37" s="10">
        <f t="shared" si="7"/>
        <v>-0.09781659388646288</v>
      </c>
      <c r="E37" s="10">
        <f t="shared" si="8"/>
        <v>0.029684601113172542</v>
      </c>
      <c r="F37" s="10">
        <f t="shared" si="9"/>
        <v>0.01256281407035176</v>
      </c>
      <c r="G37" s="10">
        <f t="shared" si="10"/>
        <v>-0.16306306306306306</v>
      </c>
      <c r="H37" s="10">
        <f t="shared" si="11"/>
        <v>-0.1335914811229429</v>
      </c>
      <c r="I37" s="10">
        <f t="shared" si="12"/>
        <v>-0.20540540540540542</v>
      </c>
      <c r="J37" s="10">
        <f t="shared" si="13"/>
        <v>-0.09429280397022333</v>
      </c>
      <c r="K37" s="10">
        <f t="shared" si="14"/>
        <v>0.0861141011840689</v>
      </c>
      <c r="L37" s="10">
        <f t="shared" si="15"/>
        <v>0.09050279329608939</v>
      </c>
      <c r="M37" s="10">
        <f t="shared" si="16"/>
        <v>0.012471655328798186</v>
      </c>
      <c r="N37" s="10">
        <f t="shared" si="16"/>
        <v>0.12054794520547946</v>
      </c>
      <c r="O37" s="10">
        <f t="shared" si="16"/>
        <v>-0.009910802775024777</v>
      </c>
      <c r="P37" s="10">
        <f t="shared" si="16"/>
        <v>0.09221311475409837</v>
      </c>
      <c r="Q37" s="10">
        <f t="shared" si="16"/>
        <v>0.1366181410974244</v>
      </c>
      <c r="R37" s="10">
        <f t="shared" si="16"/>
        <v>-0.007334963325183374</v>
      </c>
      <c r="S37" s="10">
        <f t="shared" si="16"/>
        <v>-0.031031031031031032</v>
      </c>
      <c r="T37" s="10">
        <f t="shared" si="16"/>
        <v>0.001876172607879925</v>
      </c>
      <c r="U37" s="10">
        <f t="shared" si="16"/>
        <v>-0.0019704433497536944</v>
      </c>
      <c r="V37" s="10">
        <f t="shared" si="16"/>
        <v>-0.10098522167487685</v>
      </c>
      <c r="W37" s="10">
        <f t="shared" si="17"/>
        <v>-0.06078953741826108</v>
      </c>
      <c r="X37" s="10">
        <f t="shared" si="18"/>
        <v>-0.09334708612686952</v>
      </c>
      <c r="Y37" s="10">
        <f t="shared" si="18"/>
        <v>0.04835039817974972</v>
      </c>
      <c r="Z37" s="10">
        <f t="shared" si="18"/>
        <v>0.04747693977211069</v>
      </c>
      <c r="AA37" s="4"/>
    </row>
    <row r="38" spans="3:27" ht="15" customHeight="1">
      <c r="C38" s="65" t="s">
        <v>57</v>
      </c>
      <c r="D38" s="10">
        <f aca="true" t="shared" si="19" ref="D38:D43">+(H17-D17)/D17</f>
        <v>-0.23277974407841</v>
      </c>
      <c r="E38" s="10">
        <f aca="true" t="shared" si="20" ref="E38:N41">+(I17-E17)/E17</f>
        <v>-0.003044654939106901</v>
      </c>
      <c r="F38" s="10">
        <f t="shared" si="20"/>
        <v>-0.040826128722382324</v>
      </c>
      <c r="G38" s="10">
        <f t="shared" si="20"/>
        <v>-0.04087193460490463</v>
      </c>
      <c r="H38" s="10">
        <f t="shared" si="20"/>
        <v>-0.19552874378992194</v>
      </c>
      <c r="I38" s="10">
        <f t="shared" si="20"/>
        <v>-0.029182219205972176</v>
      </c>
      <c r="J38" s="10">
        <f t="shared" si="20"/>
        <v>0.039559339008512766</v>
      </c>
      <c r="K38" s="10">
        <f t="shared" si="20"/>
        <v>-0.0762987012987013</v>
      </c>
      <c r="L38" s="10">
        <f t="shared" si="20"/>
        <v>0.1027790030877812</v>
      </c>
      <c r="M38" s="10">
        <f t="shared" si="20"/>
        <v>0.027263194687172317</v>
      </c>
      <c r="N38" s="10">
        <f t="shared" si="20"/>
        <v>-0.036127167630057806</v>
      </c>
      <c r="O38" s="10">
        <f t="shared" si="16"/>
        <v>0.13312829525483305</v>
      </c>
      <c r="P38" s="10">
        <f t="shared" si="16"/>
        <v>0.0596</v>
      </c>
      <c r="Q38" s="10">
        <f t="shared" si="16"/>
        <v>-0.12827492344334807</v>
      </c>
      <c r="R38" s="10">
        <f t="shared" si="16"/>
        <v>-0.021989005497251374</v>
      </c>
      <c r="S38" s="10">
        <f t="shared" si="16"/>
        <v>-0.053509112058937575</v>
      </c>
      <c r="T38" s="10">
        <f t="shared" si="16"/>
        <v>-0.020007550018875046</v>
      </c>
      <c r="U38" s="10">
        <f t="shared" si="16"/>
        <v>-0.01327088212334114</v>
      </c>
      <c r="V38" s="10">
        <f t="shared" si="16"/>
        <v>0.009708737864077669</v>
      </c>
      <c r="W38" s="10">
        <f t="shared" si="17"/>
        <v>-0.09343971631205673</v>
      </c>
      <c r="X38" s="10">
        <f t="shared" si="18"/>
        <v>-0.07295130060629768</v>
      </c>
      <c r="Y38" s="10">
        <f t="shared" si="18"/>
        <v>0.05685654008438819</v>
      </c>
      <c r="Z38" s="10">
        <f t="shared" si="18"/>
        <v>-0.040922247729314305</v>
      </c>
      <c r="AA38" s="4"/>
    </row>
    <row r="39" spans="3:27" ht="15" customHeight="1">
      <c r="C39" s="65" t="s">
        <v>58</v>
      </c>
      <c r="D39" s="10">
        <f t="shared" si="19"/>
        <v>-0.3714788732394366</v>
      </c>
      <c r="E39" s="10">
        <f t="shared" si="20"/>
        <v>-0.1138353765323993</v>
      </c>
      <c r="F39" s="10">
        <f t="shared" si="20"/>
        <v>0.1830601092896175</v>
      </c>
      <c r="G39" s="10">
        <f t="shared" si="20"/>
        <v>0.26582278481012656</v>
      </c>
      <c r="H39" s="10">
        <f t="shared" si="20"/>
        <v>0.38375350140056025</v>
      </c>
      <c r="I39" s="10">
        <f t="shared" si="20"/>
        <v>-0.05533596837944664</v>
      </c>
      <c r="J39" s="10">
        <f t="shared" si="20"/>
        <v>-0.18937644341801385</v>
      </c>
      <c r="K39" s="10">
        <f t="shared" si="20"/>
        <v>0.015</v>
      </c>
      <c r="L39" s="10">
        <f t="shared" si="20"/>
        <v>0.05668016194331984</v>
      </c>
      <c r="M39" s="10">
        <f t="shared" si="20"/>
        <v>0.14435146443514643</v>
      </c>
      <c r="N39" s="10">
        <f t="shared" si="20"/>
        <v>0.18518518518518517</v>
      </c>
      <c r="O39" s="10">
        <f t="shared" si="16"/>
        <v>-0.12643678160919541</v>
      </c>
      <c r="P39" s="10">
        <f t="shared" si="16"/>
        <v>0.009578544061302681</v>
      </c>
      <c r="Q39" s="10">
        <f t="shared" si="16"/>
        <v>-0.19926873857404023</v>
      </c>
      <c r="R39" s="10">
        <f t="shared" si="16"/>
        <v>-0.10336538461538461</v>
      </c>
      <c r="S39" s="10">
        <f t="shared" si="16"/>
        <v>0.09774436090225563</v>
      </c>
      <c r="T39" s="10">
        <f t="shared" si="16"/>
        <v>0.003795066413662239</v>
      </c>
      <c r="U39" s="10">
        <f t="shared" si="16"/>
        <v>0.10730593607305935</v>
      </c>
      <c r="V39" s="10">
        <f t="shared" si="16"/>
        <v>0.040214477211796246</v>
      </c>
      <c r="W39" s="10">
        <f t="shared" si="17"/>
        <v>-0.04194037392622536</v>
      </c>
      <c r="X39" s="10">
        <f t="shared" si="18"/>
        <v>0.0189873417721519</v>
      </c>
      <c r="Y39" s="10">
        <f t="shared" si="18"/>
        <v>0.04399585921325052</v>
      </c>
      <c r="Z39" s="10">
        <f t="shared" si="18"/>
        <v>-0.04709965294992563</v>
      </c>
      <c r="AA39" s="4"/>
    </row>
    <row r="40" spans="3:27" ht="15" customHeight="1">
      <c r="C40" s="65" t="s">
        <v>59</v>
      </c>
      <c r="D40" s="10">
        <f t="shared" si="19"/>
        <v>-0.08896797153024912</v>
      </c>
      <c r="E40" s="10">
        <f t="shared" si="20"/>
        <v>0.15040650406504066</v>
      </c>
      <c r="F40" s="10">
        <f t="shared" si="20"/>
        <v>0.03954802259887006</v>
      </c>
      <c r="G40" s="10">
        <f t="shared" si="20"/>
        <v>-0.04743083003952569</v>
      </c>
      <c r="H40" s="10">
        <f t="shared" si="20"/>
        <v>-0.1015625</v>
      </c>
      <c r="I40" s="10">
        <f t="shared" si="20"/>
        <v>-0.18374558303886926</v>
      </c>
      <c r="J40" s="10">
        <f t="shared" si="20"/>
        <v>-0.08695652173913043</v>
      </c>
      <c r="K40" s="10">
        <f t="shared" si="20"/>
        <v>-0.1078838174273859</v>
      </c>
      <c r="L40" s="10">
        <f t="shared" si="20"/>
        <v>0.08260869565217391</v>
      </c>
      <c r="M40" s="10">
        <f t="shared" si="20"/>
        <v>0.012987012987012988</v>
      </c>
      <c r="N40" s="10">
        <f t="shared" si="20"/>
        <v>-0.08928571428571429</v>
      </c>
      <c r="O40" s="10">
        <f t="shared" si="16"/>
        <v>0.20930232558139536</v>
      </c>
      <c r="P40" s="10">
        <f t="shared" si="16"/>
        <v>-0.01606425702811245</v>
      </c>
      <c r="Q40" s="10">
        <f t="shared" si="16"/>
        <v>-0.13247863247863248</v>
      </c>
      <c r="R40" s="10">
        <f t="shared" si="16"/>
        <v>0.06535947712418301</v>
      </c>
      <c r="S40" s="10">
        <f t="shared" si="16"/>
        <v>-0.12692307692307692</v>
      </c>
      <c r="T40" s="10">
        <f t="shared" si="16"/>
        <v>-0.04081632653061224</v>
      </c>
      <c r="U40" s="10">
        <f t="shared" si="16"/>
        <v>0</v>
      </c>
      <c r="V40" s="10">
        <f t="shared" si="16"/>
        <v>0.03680981595092025</v>
      </c>
      <c r="W40" s="10">
        <f t="shared" si="17"/>
        <v>0.0073145245559038665</v>
      </c>
      <c r="X40" s="10">
        <f t="shared" si="18"/>
        <v>-0.12448132780082988</v>
      </c>
      <c r="Y40" s="10">
        <f t="shared" si="18"/>
        <v>0.061611374407582936</v>
      </c>
      <c r="Z40" s="10">
        <f t="shared" si="18"/>
        <v>-0.06473214285714286</v>
      </c>
      <c r="AA40" s="4"/>
    </row>
    <row r="41" spans="3:27" ht="15" customHeight="1">
      <c r="C41" s="65" t="s">
        <v>534</v>
      </c>
      <c r="D41" s="10">
        <f t="shared" si="19"/>
        <v>-0.22607110300820418</v>
      </c>
      <c r="E41" s="10">
        <f t="shared" si="20"/>
        <v>-0.09050279329608939</v>
      </c>
      <c r="F41" s="10">
        <f t="shared" si="20"/>
        <v>-0.10666666666666667</v>
      </c>
      <c r="G41" s="10">
        <f t="shared" si="20"/>
        <v>0.10762942779291552</v>
      </c>
      <c r="H41" s="10">
        <f t="shared" si="20"/>
        <v>-0.12838633686690223</v>
      </c>
      <c r="I41" s="10">
        <f t="shared" si="20"/>
        <v>-0.05896805896805897</v>
      </c>
      <c r="J41" s="10">
        <f t="shared" si="20"/>
        <v>0.1287313432835821</v>
      </c>
      <c r="K41" s="10">
        <f t="shared" si="20"/>
        <v>-0.06396063960639606</v>
      </c>
      <c r="L41" s="10">
        <f t="shared" si="20"/>
        <v>0.0891891891891892</v>
      </c>
      <c r="M41" s="10">
        <f t="shared" si="20"/>
        <v>0.0391644908616188</v>
      </c>
      <c r="N41" s="10">
        <f t="shared" si="20"/>
        <v>-0.13388429752066117</v>
      </c>
      <c r="O41" s="10">
        <f t="shared" si="16"/>
        <v>-0.03810775295663601</v>
      </c>
      <c r="P41" s="10">
        <f t="shared" si="16"/>
        <v>0.004962779156327543</v>
      </c>
      <c r="Q41" s="10">
        <f t="shared" si="16"/>
        <v>-0.02763819095477387</v>
      </c>
      <c r="R41" s="10">
        <f t="shared" si="16"/>
        <v>0.03244274809160305</v>
      </c>
      <c r="S41" s="10">
        <f t="shared" si="16"/>
        <v>0.05874316939890711</v>
      </c>
      <c r="T41" s="10">
        <f t="shared" si="16"/>
        <v>-0.08518518518518518</v>
      </c>
      <c r="U41" s="10">
        <f t="shared" si="16"/>
        <v>-0.050387596899224806</v>
      </c>
      <c r="V41" s="10">
        <f t="shared" si="16"/>
        <v>-0.06469500924214418</v>
      </c>
      <c r="W41" s="10">
        <f t="shared" si="17"/>
        <v>-0.09440769693325315</v>
      </c>
      <c r="X41" s="10">
        <f t="shared" si="18"/>
        <v>-0.04648074369189907</v>
      </c>
      <c r="Y41" s="10">
        <f t="shared" si="18"/>
        <v>-0.004874651810584958</v>
      </c>
      <c r="Z41" s="10">
        <f t="shared" si="18"/>
        <v>0.01469559132260322</v>
      </c>
      <c r="AA41" s="4"/>
    </row>
    <row r="42" spans="3:27" ht="15" customHeight="1" thickBot="1">
      <c r="C42" s="66" t="s">
        <v>56</v>
      </c>
      <c r="D42" s="54">
        <f t="shared" si="19"/>
        <v>-0.4906832298136646</v>
      </c>
      <c r="E42" s="54">
        <f aca="true" t="shared" si="21" ref="E42:S43">+(I21-E21)/E21</f>
        <v>0.04580152671755725</v>
      </c>
      <c r="F42" s="54">
        <f t="shared" si="21"/>
        <v>0.14130434782608695</v>
      </c>
      <c r="G42" s="54">
        <f t="shared" si="21"/>
        <v>-0.13740458015267176</v>
      </c>
      <c r="H42" s="54">
        <f t="shared" si="21"/>
        <v>0.08536585365853659</v>
      </c>
      <c r="I42" s="54">
        <f t="shared" si="21"/>
        <v>-0.17518248175182483</v>
      </c>
      <c r="J42" s="54">
        <f t="shared" si="21"/>
        <v>-0.12380952380952381</v>
      </c>
      <c r="K42" s="54">
        <f t="shared" si="21"/>
        <v>-0.168141592920354</v>
      </c>
      <c r="L42" s="54">
        <f t="shared" si="21"/>
        <v>0.0898876404494382</v>
      </c>
      <c r="M42" s="54">
        <f t="shared" si="21"/>
        <v>-0.02654867256637168</v>
      </c>
      <c r="N42" s="54">
        <f t="shared" si="21"/>
        <v>0.07608695652173914</v>
      </c>
      <c r="O42" s="54">
        <f t="shared" si="21"/>
        <v>0.2553191489361702</v>
      </c>
      <c r="P42" s="54">
        <f t="shared" si="21"/>
        <v>0.32989690721649484</v>
      </c>
      <c r="Q42" s="10">
        <f t="shared" si="21"/>
        <v>-0.00909090909090909</v>
      </c>
      <c r="R42" s="10">
        <f t="shared" si="21"/>
        <v>-0.25252525252525254</v>
      </c>
      <c r="S42" s="10">
        <f t="shared" si="21"/>
        <v>-0.03389830508474576</v>
      </c>
      <c r="T42" s="10">
        <f t="shared" si="16"/>
        <v>-0.046511627906976744</v>
      </c>
      <c r="U42" s="10">
        <f t="shared" si="16"/>
        <v>-0.1559633027522936</v>
      </c>
      <c r="V42" s="10">
        <f t="shared" si="16"/>
        <v>0.06756756756756757</v>
      </c>
      <c r="W42" s="54">
        <f t="shared" si="17"/>
        <v>-0.15145631067961166</v>
      </c>
      <c r="X42" s="54">
        <f t="shared" si="18"/>
        <v>-0.11212814645308924</v>
      </c>
      <c r="Y42" s="54">
        <f t="shared" si="18"/>
        <v>0.09278350515463918</v>
      </c>
      <c r="Z42" s="54">
        <f t="shared" si="18"/>
        <v>0.0047169811320754715</v>
      </c>
      <c r="AA42" s="4"/>
    </row>
    <row r="43" spans="3:27" ht="15" customHeight="1" thickBot="1">
      <c r="C43" s="55" t="s">
        <v>82</v>
      </c>
      <c r="D43" s="58">
        <f t="shared" si="19"/>
        <v>-0.18372012768527304</v>
      </c>
      <c r="E43" s="58">
        <f aca="true" t="shared" si="22" ref="E43:N43">+(I22-E22)/E22</f>
        <v>-0.012508198257284737</v>
      </c>
      <c r="F43" s="58">
        <f t="shared" si="22"/>
        <v>-0.026257492832942403</v>
      </c>
      <c r="G43" s="58">
        <f t="shared" si="22"/>
        <v>-0.09047550224020812</v>
      </c>
      <c r="H43" s="58">
        <f t="shared" si="22"/>
        <v>-0.08275643396924377</v>
      </c>
      <c r="I43" s="58">
        <f t="shared" si="22"/>
        <v>-0.1346838085298164</v>
      </c>
      <c r="J43" s="58">
        <f t="shared" si="22"/>
        <v>-0.04944797591167614</v>
      </c>
      <c r="K43" s="58">
        <f t="shared" si="22"/>
        <v>-0.015202076381164257</v>
      </c>
      <c r="L43" s="58">
        <f t="shared" si="22"/>
        <v>0.0539263697643602</v>
      </c>
      <c r="M43" s="58">
        <f t="shared" si="22"/>
        <v>0.05263157894736842</v>
      </c>
      <c r="N43" s="58">
        <f t="shared" si="22"/>
        <v>0.007109671969590314</v>
      </c>
      <c r="O43" s="58">
        <f t="shared" si="21"/>
        <v>0.029044750430292598</v>
      </c>
      <c r="P43" s="58">
        <f t="shared" si="21"/>
        <v>-0.0004919914721478161</v>
      </c>
      <c r="Q43" s="58">
        <f t="shared" si="21"/>
        <v>-0.059166666666666666</v>
      </c>
      <c r="R43" s="58">
        <f t="shared" si="21"/>
        <v>-0.006360522820996715</v>
      </c>
      <c r="S43" s="58">
        <f t="shared" si="16"/>
        <v>-0.04416684089483588</v>
      </c>
      <c r="T43" s="58">
        <f t="shared" si="16"/>
        <v>0.0047582585867425075</v>
      </c>
      <c r="U43" s="58">
        <f t="shared" si="16"/>
        <v>-0.001771479185119575</v>
      </c>
      <c r="V43" s="58">
        <f t="shared" si="16"/>
        <v>-0.030880697805289813</v>
      </c>
      <c r="W43" s="58">
        <f t="shared" si="17"/>
        <v>-0.08441953046519415</v>
      </c>
      <c r="X43" s="58">
        <f t="shared" si="18"/>
        <v>-0.07356486874542845</v>
      </c>
      <c r="Y43" s="58">
        <f t="shared" si="18"/>
        <v>0.03709335477739601</v>
      </c>
      <c r="Z43" s="58">
        <f t="shared" si="18"/>
        <v>-0.029337957480403767</v>
      </c>
      <c r="AA43" s="4"/>
    </row>
    <row r="44" ht="12.75">
      <c r="X44" s="4"/>
    </row>
  </sheetData>
  <mergeCells count="1">
    <mergeCell ref="B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AE43"/>
  <sheetViews>
    <sheetView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0.42578125" style="0" customWidth="1"/>
    <col min="3" max="3" width="24.57421875" style="0" customWidth="1"/>
    <col min="4" max="4" width="0.13671875" style="0" hidden="1" customWidth="1"/>
    <col min="5" max="7" width="11.7109375" style="0" hidden="1" customWidth="1"/>
    <col min="8" max="9" width="10.421875" style="0" customWidth="1"/>
    <col min="10" max="10" width="10.57421875" style="0" customWidth="1"/>
    <col min="11" max="31" width="10.421875" style="0" customWidth="1"/>
    <col min="32" max="16384" width="9.140625" style="0" customWidth="1"/>
  </cols>
  <sheetData>
    <row r="1" s="1" customFormat="1" ht="9" customHeight="1"/>
    <row r="2" spans="2:4" s="1" customFormat="1" ht="36" customHeight="1">
      <c r="B2" s="89" t="s">
        <v>579</v>
      </c>
      <c r="C2" s="90"/>
      <c r="D2" s="11"/>
    </row>
    <row r="3" s="1" customFormat="1" ht="12" customHeight="1" thickBot="1"/>
    <row r="4" spans="3:31" s="1" customFormat="1" ht="27.75" customHeight="1" thickBot="1">
      <c r="C4" s="2"/>
      <c r="D4" s="51" t="s">
        <v>38</v>
      </c>
      <c r="E4" s="51" t="s">
        <v>39</v>
      </c>
      <c r="F4" s="51" t="s">
        <v>40</v>
      </c>
      <c r="G4" s="51" t="s">
        <v>41</v>
      </c>
      <c r="H4" s="51" t="s">
        <v>42</v>
      </c>
      <c r="I4" s="51" t="s">
        <v>43</v>
      </c>
      <c r="J4" s="51" t="s">
        <v>44</v>
      </c>
      <c r="K4" s="51" t="s">
        <v>45</v>
      </c>
      <c r="L4" s="51" t="s">
        <v>46</v>
      </c>
      <c r="M4" s="51" t="s">
        <v>47</v>
      </c>
      <c r="N4" s="51" t="s">
        <v>48</v>
      </c>
      <c r="O4" s="51" t="s">
        <v>49</v>
      </c>
      <c r="P4" s="51" t="s">
        <v>65</v>
      </c>
      <c r="Q4" s="51" t="s">
        <v>535</v>
      </c>
      <c r="R4" s="51" t="s">
        <v>559</v>
      </c>
      <c r="S4" s="51" t="s">
        <v>562</v>
      </c>
      <c r="T4" s="51" t="s">
        <v>568</v>
      </c>
      <c r="U4" s="51" t="s">
        <v>571</v>
      </c>
      <c r="V4" s="51" t="s">
        <v>573</v>
      </c>
      <c r="W4" s="51" t="s">
        <v>581</v>
      </c>
      <c r="X4" s="51" t="s">
        <v>597</v>
      </c>
      <c r="Y4" s="51" t="s">
        <v>599</v>
      </c>
      <c r="Z4" s="51" t="s">
        <v>602</v>
      </c>
      <c r="AA4" s="51" t="s">
        <v>77</v>
      </c>
      <c r="AB4" s="51" t="s">
        <v>78</v>
      </c>
      <c r="AC4" s="51" t="s">
        <v>79</v>
      </c>
      <c r="AD4" s="51" t="s">
        <v>563</v>
      </c>
      <c r="AE4" s="51" t="s">
        <v>583</v>
      </c>
    </row>
    <row r="5" spans="3:31" s="1" customFormat="1" ht="15" customHeight="1">
      <c r="C5" s="5" t="s">
        <v>50</v>
      </c>
      <c r="D5" s="8">
        <v>3</v>
      </c>
      <c r="E5" s="8">
        <v>9</v>
      </c>
      <c r="F5" s="8">
        <v>13</v>
      </c>
      <c r="G5" s="8">
        <v>13</v>
      </c>
      <c r="H5" s="8">
        <v>10</v>
      </c>
      <c r="I5" s="8">
        <v>8</v>
      </c>
      <c r="J5" s="8">
        <v>2</v>
      </c>
      <c r="K5" s="8">
        <v>5</v>
      </c>
      <c r="L5" s="8">
        <v>13</v>
      </c>
      <c r="M5" s="8">
        <v>15</v>
      </c>
      <c r="N5" s="8">
        <v>6</v>
      </c>
      <c r="O5" s="8">
        <v>9</v>
      </c>
      <c r="P5" s="8">
        <v>7</v>
      </c>
      <c r="Q5" s="8">
        <v>7</v>
      </c>
      <c r="R5" s="8">
        <v>8</v>
      </c>
      <c r="S5" s="8">
        <v>12</v>
      </c>
      <c r="T5" s="8">
        <v>17</v>
      </c>
      <c r="U5" s="8">
        <v>19</v>
      </c>
      <c r="V5" s="8">
        <v>8</v>
      </c>
      <c r="W5" s="8">
        <v>8</v>
      </c>
      <c r="X5" s="8">
        <v>19</v>
      </c>
      <c r="Y5" s="8">
        <v>9</v>
      </c>
      <c r="Z5" s="8">
        <v>8</v>
      </c>
      <c r="AA5" s="8">
        <f aca="true" t="shared" si="0" ref="AA5:AA20">+D5+E5+F5+G5</f>
        <v>38</v>
      </c>
      <c r="AB5" s="8">
        <f aca="true" t="shared" si="1" ref="AB5:AB20">+H5+I5+J5+K5</f>
        <v>25</v>
      </c>
      <c r="AC5" s="8">
        <f aca="true" t="shared" si="2" ref="AC5:AC20">+L5+M5+N5+O5</f>
        <v>43</v>
      </c>
      <c r="AD5" s="8">
        <f>+P5+Q5+R5+S5</f>
        <v>34</v>
      </c>
      <c r="AE5" s="8">
        <f>+T5+U5+V5+W5</f>
        <v>52</v>
      </c>
    </row>
    <row r="6" spans="3:31" s="1" customFormat="1" ht="15" customHeight="1">
      <c r="C6" s="6" t="s">
        <v>51</v>
      </c>
      <c r="D6" s="8">
        <v>1</v>
      </c>
      <c r="E6" s="8">
        <v>1</v>
      </c>
      <c r="F6" s="8">
        <v>0</v>
      </c>
      <c r="G6" s="8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1</v>
      </c>
      <c r="N6" s="8">
        <v>0</v>
      </c>
      <c r="O6" s="8">
        <v>0</v>
      </c>
      <c r="P6" s="8">
        <v>2</v>
      </c>
      <c r="Q6" s="8">
        <v>2</v>
      </c>
      <c r="R6" s="8">
        <v>0</v>
      </c>
      <c r="S6" s="8">
        <v>2</v>
      </c>
      <c r="T6" s="8">
        <v>3</v>
      </c>
      <c r="U6" s="8">
        <v>2</v>
      </c>
      <c r="V6" s="8">
        <v>0</v>
      </c>
      <c r="W6" s="8">
        <v>0</v>
      </c>
      <c r="X6" s="8">
        <v>3</v>
      </c>
      <c r="Y6" s="8">
        <v>0</v>
      </c>
      <c r="Z6" s="8">
        <v>1</v>
      </c>
      <c r="AA6" s="8">
        <f t="shared" si="0"/>
        <v>3</v>
      </c>
      <c r="AB6" s="8">
        <f t="shared" si="1"/>
        <v>0</v>
      </c>
      <c r="AC6" s="8">
        <f t="shared" si="2"/>
        <v>1</v>
      </c>
      <c r="AD6" s="8">
        <f aca="true" t="shared" si="3" ref="AD6:AD21">+P6+Q6+R6+S6</f>
        <v>6</v>
      </c>
      <c r="AE6" s="8">
        <f aca="true" t="shared" si="4" ref="AE6:AE22">+T6+U6+V6+W6</f>
        <v>5</v>
      </c>
    </row>
    <row r="7" spans="3:31" s="1" customFormat="1" ht="15" customHeight="1">
      <c r="C7" s="6" t="s">
        <v>52</v>
      </c>
      <c r="D7" s="8">
        <v>0</v>
      </c>
      <c r="E7" s="8">
        <v>3</v>
      </c>
      <c r="F7" s="8">
        <v>0</v>
      </c>
      <c r="G7" s="8">
        <v>3</v>
      </c>
      <c r="H7" s="8">
        <v>0</v>
      </c>
      <c r="I7" s="8">
        <v>4</v>
      </c>
      <c r="J7" s="8">
        <v>0</v>
      </c>
      <c r="K7" s="8">
        <v>0</v>
      </c>
      <c r="L7" s="8">
        <v>2</v>
      </c>
      <c r="M7" s="8">
        <v>2</v>
      </c>
      <c r="N7" s="8">
        <v>2</v>
      </c>
      <c r="O7" s="8">
        <v>1</v>
      </c>
      <c r="P7" s="8">
        <v>1</v>
      </c>
      <c r="Q7" s="8">
        <v>1</v>
      </c>
      <c r="R7" s="8">
        <v>1</v>
      </c>
      <c r="S7" s="8">
        <v>0</v>
      </c>
      <c r="T7" s="8">
        <v>0</v>
      </c>
      <c r="U7" s="8">
        <v>1</v>
      </c>
      <c r="V7" s="8">
        <v>1</v>
      </c>
      <c r="W7" s="8">
        <v>1</v>
      </c>
      <c r="X7" s="8">
        <v>1</v>
      </c>
      <c r="Y7" s="8">
        <v>0</v>
      </c>
      <c r="Z7" s="8">
        <v>0</v>
      </c>
      <c r="AA7" s="8">
        <f t="shared" si="0"/>
        <v>6</v>
      </c>
      <c r="AB7" s="8">
        <f t="shared" si="1"/>
        <v>4</v>
      </c>
      <c r="AC7" s="8">
        <f t="shared" si="2"/>
        <v>7</v>
      </c>
      <c r="AD7" s="8">
        <f t="shared" si="3"/>
        <v>3</v>
      </c>
      <c r="AE7" s="8">
        <f t="shared" si="4"/>
        <v>3</v>
      </c>
    </row>
    <row r="8" spans="3:31" s="1" customFormat="1" ht="15" customHeight="1">
      <c r="C8" s="6" t="s">
        <v>557</v>
      </c>
      <c r="D8" s="8">
        <v>1</v>
      </c>
      <c r="E8" s="8">
        <v>1</v>
      </c>
      <c r="F8" s="8">
        <v>2</v>
      </c>
      <c r="G8" s="8">
        <v>1</v>
      </c>
      <c r="H8" s="8">
        <v>1</v>
      </c>
      <c r="I8" s="8">
        <v>2</v>
      </c>
      <c r="J8" s="8">
        <v>0</v>
      </c>
      <c r="K8" s="8">
        <v>0</v>
      </c>
      <c r="L8" s="8">
        <v>2</v>
      </c>
      <c r="M8" s="8">
        <v>1</v>
      </c>
      <c r="N8" s="8">
        <v>0</v>
      </c>
      <c r="O8" s="8">
        <v>0</v>
      </c>
      <c r="P8" s="8">
        <v>2</v>
      </c>
      <c r="Q8" s="8">
        <v>2</v>
      </c>
      <c r="R8" s="8">
        <v>0</v>
      </c>
      <c r="S8" s="8">
        <v>0</v>
      </c>
      <c r="T8" s="8">
        <v>0</v>
      </c>
      <c r="U8" s="8">
        <v>2</v>
      </c>
      <c r="V8" s="8">
        <v>0</v>
      </c>
      <c r="W8" s="8">
        <v>1</v>
      </c>
      <c r="X8" s="8">
        <v>1</v>
      </c>
      <c r="Y8" s="8">
        <v>0</v>
      </c>
      <c r="Z8" s="8">
        <v>0</v>
      </c>
      <c r="AA8" s="8">
        <f t="shared" si="0"/>
        <v>5</v>
      </c>
      <c r="AB8" s="8">
        <f t="shared" si="1"/>
        <v>3</v>
      </c>
      <c r="AC8" s="8">
        <f t="shared" si="2"/>
        <v>3</v>
      </c>
      <c r="AD8" s="8">
        <f t="shared" si="3"/>
        <v>4</v>
      </c>
      <c r="AE8" s="8">
        <f t="shared" si="4"/>
        <v>3</v>
      </c>
    </row>
    <row r="9" spans="3:31" s="1" customFormat="1" ht="15" customHeight="1">
      <c r="C9" s="6" t="s">
        <v>53</v>
      </c>
      <c r="D9" s="8">
        <v>0</v>
      </c>
      <c r="E9" s="8">
        <v>5</v>
      </c>
      <c r="F9" s="8">
        <v>4</v>
      </c>
      <c r="G9" s="8">
        <v>1</v>
      </c>
      <c r="H9" s="8">
        <v>1</v>
      </c>
      <c r="I9" s="8">
        <v>5</v>
      </c>
      <c r="J9" s="8">
        <v>3</v>
      </c>
      <c r="K9" s="8">
        <v>3</v>
      </c>
      <c r="L9" s="8">
        <v>1</v>
      </c>
      <c r="M9" s="8">
        <v>2</v>
      </c>
      <c r="N9" s="8">
        <v>2</v>
      </c>
      <c r="O9" s="8">
        <v>0</v>
      </c>
      <c r="P9" s="8">
        <v>1</v>
      </c>
      <c r="Q9" s="8">
        <v>1</v>
      </c>
      <c r="R9" s="8">
        <v>2</v>
      </c>
      <c r="S9" s="8">
        <v>6</v>
      </c>
      <c r="T9" s="8">
        <v>1</v>
      </c>
      <c r="U9" s="8">
        <v>2</v>
      </c>
      <c r="V9" s="8">
        <v>1</v>
      </c>
      <c r="W9" s="8">
        <v>2</v>
      </c>
      <c r="X9" s="8">
        <v>1</v>
      </c>
      <c r="Y9" s="8">
        <v>1</v>
      </c>
      <c r="Z9" s="8">
        <v>0</v>
      </c>
      <c r="AA9" s="8">
        <f t="shared" si="0"/>
        <v>10</v>
      </c>
      <c r="AB9" s="8">
        <f t="shared" si="1"/>
        <v>12</v>
      </c>
      <c r="AC9" s="8">
        <f t="shared" si="2"/>
        <v>5</v>
      </c>
      <c r="AD9" s="8">
        <f t="shared" si="3"/>
        <v>10</v>
      </c>
      <c r="AE9" s="8">
        <f t="shared" si="4"/>
        <v>6</v>
      </c>
    </row>
    <row r="10" spans="3:31" s="1" customFormat="1" ht="15" customHeight="1">
      <c r="C10" s="6" t="s">
        <v>54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>
        <v>1</v>
      </c>
      <c r="K10" s="8">
        <v>1</v>
      </c>
      <c r="L10" s="8">
        <v>0</v>
      </c>
      <c r="M10" s="8">
        <v>0</v>
      </c>
      <c r="N10" s="8">
        <v>0</v>
      </c>
      <c r="O10" s="8">
        <v>1</v>
      </c>
      <c r="P10" s="8">
        <v>0</v>
      </c>
      <c r="Q10" s="8">
        <v>0</v>
      </c>
      <c r="R10" s="8">
        <v>1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1</v>
      </c>
      <c r="AA10" s="8">
        <f t="shared" si="0"/>
        <v>0</v>
      </c>
      <c r="AB10" s="8">
        <f t="shared" si="1"/>
        <v>3</v>
      </c>
      <c r="AC10" s="8">
        <f t="shared" si="2"/>
        <v>1</v>
      </c>
      <c r="AD10" s="8">
        <f t="shared" si="3"/>
        <v>1</v>
      </c>
      <c r="AE10" s="8">
        <f t="shared" si="4"/>
        <v>0</v>
      </c>
    </row>
    <row r="11" spans="3:31" s="1" customFormat="1" ht="15" customHeight="1">
      <c r="C11" s="6" t="s">
        <v>556</v>
      </c>
      <c r="D11" s="8">
        <v>2</v>
      </c>
      <c r="E11" s="8">
        <v>3</v>
      </c>
      <c r="F11" s="8">
        <v>0</v>
      </c>
      <c r="G11" s="8">
        <v>0</v>
      </c>
      <c r="H11" s="8">
        <v>3</v>
      </c>
      <c r="I11" s="8">
        <v>2</v>
      </c>
      <c r="J11" s="8">
        <v>2</v>
      </c>
      <c r="K11" s="8">
        <v>2</v>
      </c>
      <c r="L11" s="8">
        <v>2</v>
      </c>
      <c r="M11" s="8">
        <v>1</v>
      </c>
      <c r="N11" s="8">
        <v>2</v>
      </c>
      <c r="O11" s="8">
        <v>2</v>
      </c>
      <c r="P11" s="8">
        <v>0</v>
      </c>
      <c r="Q11" s="8">
        <v>2</v>
      </c>
      <c r="R11" s="8">
        <v>2</v>
      </c>
      <c r="S11" s="8">
        <v>1</v>
      </c>
      <c r="T11" s="8">
        <v>0</v>
      </c>
      <c r="U11" s="8">
        <v>1</v>
      </c>
      <c r="V11" s="8">
        <v>0</v>
      </c>
      <c r="W11" s="8">
        <v>1</v>
      </c>
      <c r="X11" s="8">
        <v>1</v>
      </c>
      <c r="Y11" s="8">
        <v>1</v>
      </c>
      <c r="Z11" s="8">
        <v>0</v>
      </c>
      <c r="AA11" s="8">
        <f t="shared" si="0"/>
        <v>5</v>
      </c>
      <c r="AB11" s="8">
        <f t="shared" si="1"/>
        <v>9</v>
      </c>
      <c r="AC11" s="8">
        <f t="shared" si="2"/>
        <v>7</v>
      </c>
      <c r="AD11" s="8">
        <f t="shared" si="3"/>
        <v>5</v>
      </c>
      <c r="AE11" s="8">
        <f t="shared" si="4"/>
        <v>2</v>
      </c>
    </row>
    <row r="12" spans="3:31" s="1" customFormat="1" ht="15" customHeight="1">
      <c r="C12" s="6" t="s">
        <v>533</v>
      </c>
      <c r="D12" s="8">
        <v>1</v>
      </c>
      <c r="E12" s="8">
        <v>1</v>
      </c>
      <c r="F12" s="8">
        <v>0</v>
      </c>
      <c r="G12" s="8">
        <v>0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2</v>
      </c>
      <c r="O12" s="8">
        <v>3</v>
      </c>
      <c r="P12" s="8">
        <v>0</v>
      </c>
      <c r="Q12" s="8">
        <v>0</v>
      </c>
      <c r="R12" s="8">
        <v>1</v>
      </c>
      <c r="S12" s="8">
        <v>1</v>
      </c>
      <c r="T12" s="8">
        <v>0</v>
      </c>
      <c r="U12" s="8">
        <v>1</v>
      </c>
      <c r="V12" s="8">
        <v>0</v>
      </c>
      <c r="W12" s="8">
        <v>1</v>
      </c>
      <c r="X12" s="8">
        <v>1</v>
      </c>
      <c r="Y12" s="8">
        <v>1</v>
      </c>
      <c r="Z12" s="8">
        <v>0</v>
      </c>
      <c r="AA12" s="8">
        <f t="shared" si="0"/>
        <v>2</v>
      </c>
      <c r="AB12" s="8">
        <f t="shared" si="1"/>
        <v>4</v>
      </c>
      <c r="AC12" s="8">
        <f t="shared" si="2"/>
        <v>7</v>
      </c>
      <c r="AD12" s="8">
        <f t="shared" si="3"/>
        <v>2</v>
      </c>
      <c r="AE12" s="8">
        <f t="shared" si="4"/>
        <v>2</v>
      </c>
    </row>
    <row r="13" spans="3:31" s="1" customFormat="1" ht="15" customHeight="1">
      <c r="C13" s="6" t="s">
        <v>80</v>
      </c>
      <c r="D13" s="8">
        <v>11</v>
      </c>
      <c r="E13" s="8">
        <v>10</v>
      </c>
      <c r="F13" s="8">
        <v>3</v>
      </c>
      <c r="G13" s="8">
        <v>6</v>
      </c>
      <c r="H13" s="8">
        <v>4</v>
      </c>
      <c r="I13" s="8">
        <v>5</v>
      </c>
      <c r="J13" s="8">
        <v>8</v>
      </c>
      <c r="K13" s="8">
        <v>9</v>
      </c>
      <c r="L13" s="8">
        <v>4</v>
      </c>
      <c r="M13" s="8">
        <v>3</v>
      </c>
      <c r="N13" s="8">
        <v>3</v>
      </c>
      <c r="O13" s="8">
        <v>11</v>
      </c>
      <c r="P13" s="8">
        <v>3</v>
      </c>
      <c r="Q13" s="8">
        <v>10</v>
      </c>
      <c r="R13" s="8">
        <v>1</v>
      </c>
      <c r="S13" s="8">
        <v>10</v>
      </c>
      <c r="T13" s="8">
        <v>12</v>
      </c>
      <c r="U13" s="8">
        <v>9</v>
      </c>
      <c r="V13" s="8">
        <v>5</v>
      </c>
      <c r="W13" s="8">
        <v>6</v>
      </c>
      <c r="X13" s="8">
        <v>7</v>
      </c>
      <c r="Y13" s="8">
        <v>7</v>
      </c>
      <c r="Z13" s="8">
        <v>6</v>
      </c>
      <c r="AA13" s="8">
        <f t="shared" si="0"/>
        <v>30</v>
      </c>
      <c r="AB13" s="8">
        <f t="shared" si="1"/>
        <v>26</v>
      </c>
      <c r="AC13" s="8">
        <f t="shared" si="2"/>
        <v>21</v>
      </c>
      <c r="AD13" s="8">
        <f t="shared" si="3"/>
        <v>24</v>
      </c>
      <c r="AE13" s="8">
        <f t="shared" si="4"/>
        <v>32</v>
      </c>
    </row>
    <row r="14" spans="3:31" s="1" customFormat="1" ht="15" customHeight="1">
      <c r="C14" s="6" t="s">
        <v>558</v>
      </c>
      <c r="D14" s="8">
        <v>6</v>
      </c>
      <c r="E14" s="8">
        <v>9</v>
      </c>
      <c r="F14" s="8">
        <v>4</v>
      </c>
      <c r="G14" s="8">
        <v>11</v>
      </c>
      <c r="H14" s="8">
        <v>5</v>
      </c>
      <c r="I14" s="8">
        <v>6</v>
      </c>
      <c r="J14" s="8">
        <v>7</v>
      </c>
      <c r="K14" s="8">
        <v>13</v>
      </c>
      <c r="L14" s="8">
        <v>7</v>
      </c>
      <c r="M14" s="8">
        <v>10</v>
      </c>
      <c r="N14" s="8">
        <v>8</v>
      </c>
      <c r="O14" s="8">
        <v>2</v>
      </c>
      <c r="P14" s="8">
        <v>12</v>
      </c>
      <c r="Q14" s="8">
        <v>11</v>
      </c>
      <c r="R14" s="8">
        <v>3</v>
      </c>
      <c r="S14" s="8">
        <v>2</v>
      </c>
      <c r="T14" s="8">
        <v>7</v>
      </c>
      <c r="U14" s="8">
        <v>3</v>
      </c>
      <c r="V14" s="8">
        <v>3</v>
      </c>
      <c r="W14" s="8">
        <v>3</v>
      </c>
      <c r="X14" s="8">
        <v>5</v>
      </c>
      <c r="Y14" s="8">
        <v>8</v>
      </c>
      <c r="Z14" s="8">
        <v>5</v>
      </c>
      <c r="AA14" s="8">
        <f>+D14+E14+F14+G14</f>
        <v>30</v>
      </c>
      <c r="AB14" s="8">
        <f>+H14+I14+J14+K14</f>
        <v>31</v>
      </c>
      <c r="AC14" s="8">
        <f>+L14+M14+N14+O14</f>
        <v>27</v>
      </c>
      <c r="AD14" s="8">
        <f t="shared" si="3"/>
        <v>28</v>
      </c>
      <c r="AE14" s="8">
        <f t="shared" si="4"/>
        <v>16</v>
      </c>
    </row>
    <row r="15" spans="3:31" s="1" customFormat="1" ht="15" customHeight="1">
      <c r="C15" s="6" t="s">
        <v>81</v>
      </c>
      <c r="D15" s="8">
        <v>0</v>
      </c>
      <c r="E15" s="8">
        <v>1</v>
      </c>
      <c r="F15" s="8">
        <v>0</v>
      </c>
      <c r="G15" s="8">
        <v>0</v>
      </c>
      <c r="H15" s="8">
        <v>0</v>
      </c>
      <c r="I15" s="8">
        <v>3</v>
      </c>
      <c r="J15" s="8">
        <v>0</v>
      </c>
      <c r="K15" s="8">
        <v>1</v>
      </c>
      <c r="L15" s="8">
        <v>1</v>
      </c>
      <c r="M15" s="8">
        <v>0</v>
      </c>
      <c r="N15" s="8">
        <v>0</v>
      </c>
      <c r="O15" s="8">
        <v>0</v>
      </c>
      <c r="P15" s="8">
        <v>2</v>
      </c>
      <c r="Q15" s="8">
        <v>1</v>
      </c>
      <c r="R15" s="8">
        <v>0</v>
      </c>
      <c r="S15" s="8">
        <v>2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f t="shared" si="0"/>
        <v>1</v>
      </c>
      <c r="AB15" s="8">
        <f t="shared" si="1"/>
        <v>4</v>
      </c>
      <c r="AC15" s="8">
        <f t="shared" si="2"/>
        <v>1</v>
      </c>
      <c r="AD15" s="8">
        <f t="shared" si="3"/>
        <v>5</v>
      </c>
      <c r="AE15" s="8">
        <f t="shared" si="4"/>
        <v>0</v>
      </c>
    </row>
    <row r="16" spans="3:31" s="1" customFormat="1" ht="15" customHeight="1">
      <c r="C16" s="6" t="s">
        <v>55</v>
      </c>
      <c r="D16" s="8">
        <v>8</v>
      </c>
      <c r="E16" s="8">
        <v>1</v>
      </c>
      <c r="F16" s="8">
        <v>3</v>
      </c>
      <c r="G16" s="8">
        <v>3</v>
      </c>
      <c r="H16" s="8">
        <v>2</v>
      </c>
      <c r="I16" s="8">
        <v>4</v>
      </c>
      <c r="J16" s="8">
        <v>2</v>
      </c>
      <c r="K16" s="8">
        <v>1</v>
      </c>
      <c r="L16" s="8">
        <v>1</v>
      </c>
      <c r="M16" s="8">
        <v>1</v>
      </c>
      <c r="N16" s="8">
        <v>0</v>
      </c>
      <c r="O16" s="8">
        <v>1</v>
      </c>
      <c r="P16" s="8">
        <v>2</v>
      </c>
      <c r="Q16" s="8">
        <v>6</v>
      </c>
      <c r="R16" s="8">
        <v>0</v>
      </c>
      <c r="S16" s="8">
        <v>3</v>
      </c>
      <c r="T16" s="8">
        <v>3</v>
      </c>
      <c r="U16" s="8">
        <v>6</v>
      </c>
      <c r="V16" s="8">
        <v>3</v>
      </c>
      <c r="W16" s="8">
        <v>9</v>
      </c>
      <c r="X16" s="8">
        <v>5</v>
      </c>
      <c r="Y16" s="8">
        <v>4</v>
      </c>
      <c r="Z16" s="8">
        <v>1</v>
      </c>
      <c r="AA16" s="8">
        <f t="shared" si="0"/>
        <v>15</v>
      </c>
      <c r="AB16" s="8">
        <f t="shared" si="1"/>
        <v>9</v>
      </c>
      <c r="AC16" s="8">
        <f t="shared" si="2"/>
        <v>3</v>
      </c>
      <c r="AD16" s="8">
        <f t="shared" si="3"/>
        <v>11</v>
      </c>
      <c r="AE16" s="8">
        <f t="shared" si="4"/>
        <v>21</v>
      </c>
    </row>
    <row r="17" spans="3:31" s="1" customFormat="1" ht="15" customHeight="1">
      <c r="C17" s="6" t="s">
        <v>57</v>
      </c>
      <c r="D17" s="8">
        <v>7</v>
      </c>
      <c r="E17" s="8">
        <v>10</v>
      </c>
      <c r="F17" s="8">
        <v>7</v>
      </c>
      <c r="G17" s="8">
        <v>7</v>
      </c>
      <c r="H17" s="8">
        <v>4</v>
      </c>
      <c r="I17" s="8">
        <v>4</v>
      </c>
      <c r="J17" s="8">
        <v>8</v>
      </c>
      <c r="K17" s="8">
        <v>5</v>
      </c>
      <c r="L17" s="8">
        <v>6</v>
      </c>
      <c r="M17" s="8">
        <v>2</v>
      </c>
      <c r="N17" s="8">
        <v>4</v>
      </c>
      <c r="O17" s="8">
        <v>7</v>
      </c>
      <c r="P17" s="8">
        <v>9</v>
      </c>
      <c r="Q17" s="8">
        <v>9</v>
      </c>
      <c r="R17" s="8">
        <v>2</v>
      </c>
      <c r="S17" s="8">
        <v>4</v>
      </c>
      <c r="T17" s="8">
        <v>3</v>
      </c>
      <c r="U17" s="8">
        <v>5</v>
      </c>
      <c r="V17" s="8">
        <v>6</v>
      </c>
      <c r="W17" s="8">
        <v>7</v>
      </c>
      <c r="X17" s="8">
        <v>1</v>
      </c>
      <c r="Y17" s="8">
        <v>1</v>
      </c>
      <c r="Z17" s="8">
        <v>3</v>
      </c>
      <c r="AA17" s="8">
        <f t="shared" si="0"/>
        <v>31</v>
      </c>
      <c r="AB17" s="8">
        <f t="shared" si="1"/>
        <v>21</v>
      </c>
      <c r="AC17" s="8">
        <f t="shared" si="2"/>
        <v>19</v>
      </c>
      <c r="AD17" s="8">
        <f t="shared" si="3"/>
        <v>24</v>
      </c>
      <c r="AE17" s="8">
        <f t="shared" si="4"/>
        <v>21</v>
      </c>
    </row>
    <row r="18" spans="3:31" s="1" customFormat="1" ht="15" customHeight="1">
      <c r="C18" s="6" t="s">
        <v>58</v>
      </c>
      <c r="D18" s="8">
        <v>1</v>
      </c>
      <c r="E18" s="8">
        <v>1</v>
      </c>
      <c r="F18" s="8">
        <v>1</v>
      </c>
      <c r="G18" s="8">
        <v>2</v>
      </c>
      <c r="H18" s="8">
        <v>0</v>
      </c>
      <c r="I18" s="8">
        <v>1</v>
      </c>
      <c r="J18" s="8">
        <v>0</v>
      </c>
      <c r="K18" s="8">
        <v>0</v>
      </c>
      <c r="L18" s="8">
        <v>0</v>
      </c>
      <c r="M18" s="8">
        <v>1</v>
      </c>
      <c r="N18" s="8">
        <v>0</v>
      </c>
      <c r="O18" s="8">
        <v>2</v>
      </c>
      <c r="P18" s="8">
        <v>1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1</v>
      </c>
      <c r="Z18" s="8">
        <v>0</v>
      </c>
      <c r="AA18" s="8">
        <f t="shared" si="0"/>
        <v>5</v>
      </c>
      <c r="AB18" s="8">
        <f t="shared" si="1"/>
        <v>1</v>
      </c>
      <c r="AC18" s="8">
        <f t="shared" si="2"/>
        <v>3</v>
      </c>
      <c r="AD18" s="8">
        <f t="shared" si="3"/>
        <v>1</v>
      </c>
      <c r="AE18" s="8">
        <f t="shared" si="4"/>
        <v>0</v>
      </c>
    </row>
    <row r="19" spans="3:31" s="1" customFormat="1" ht="15" customHeight="1">
      <c r="C19" s="6" t="s">
        <v>59</v>
      </c>
      <c r="D19" s="8">
        <v>0</v>
      </c>
      <c r="E19" s="8">
        <v>0</v>
      </c>
      <c r="F19" s="8">
        <v>0</v>
      </c>
      <c r="G19" s="8">
        <v>3</v>
      </c>
      <c r="H19" s="8">
        <v>1</v>
      </c>
      <c r="I19" s="8">
        <v>5</v>
      </c>
      <c r="J19" s="8">
        <v>7</v>
      </c>
      <c r="K19" s="8">
        <v>3</v>
      </c>
      <c r="L19" s="8">
        <v>0</v>
      </c>
      <c r="M19" s="8">
        <v>8</v>
      </c>
      <c r="N19" s="8">
        <v>0</v>
      </c>
      <c r="O19" s="8">
        <v>1</v>
      </c>
      <c r="P19" s="8">
        <v>0</v>
      </c>
      <c r="Q19" s="8">
        <v>1</v>
      </c>
      <c r="R19" s="8">
        <v>0</v>
      </c>
      <c r="S19" s="8">
        <v>2</v>
      </c>
      <c r="T19" s="8">
        <v>0</v>
      </c>
      <c r="U19" s="8">
        <v>1</v>
      </c>
      <c r="V19" s="8">
        <v>0</v>
      </c>
      <c r="W19" s="8">
        <v>0</v>
      </c>
      <c r="X19" s="8">
        <v>0</v>
      </c>
      <c r="Y19" s="8">
        <v>1</v>
      </c>
      <c r="Z19" s="8">
        <v>1</v>
      </c>
      <c r="AA19" s="8">
        <f t="shared" si="0"/>
        <v>3</v>
      </c>
      <c r="AB19" s="8">
        <f t="shared" si="1"/>
        <v>16</v>
      </c>
      <c r="AC19" s="8">
        <f t="shared" si="2"/>
        <v>9</v>
      </c>
      <c r="AD19" s="8">
        <f t="shared" si="3"/>
        <v>3</v>
      </c>
      <c r="AE19" s="8">
        <f t="shared" si="4"/>
        <v>1</v>
      </c>
    </row>
    <row r="20" spans="3:31" s="1" customFormat="1" ht="15" customHeight="1">
      <c r="C20" s="6" t="s">
        <v>534</v>
      </c>
      <c r="D20" s="8">
        <v>3</v>
      </c>
      <c r="E20" s="8">
        <v>0</v>
      </c>
      <c r="F20" s="8">
        <v>0</v>
      </c>
      <c r="G20" s="8">
        <v>1</v>
      </c>
      <c r="H20" s="8">
        <v>0</v>
      </c>
      <c r="I20" s="8">
        <v>1</v>
      </c>
      <c r="J20" s="8">
        <v>0</v>
      </c>
      <c r="K20" s="8">
        <v>12</v>
      </c>
      <c r="L20" s="8">
        <v>1</v>
      </c>
      <c r="M20" s="8">
        <v>3</v>
      </c>
      <c r="N20" s="8">
        <v>0</v>
      </c>
      <c r="O20" s="8">
        <v>1</v>
      </c>
      <c r="P20" s="8">
        <v>2</v>
      </c>
      <c r="Q20" s="8">
        <v>0</v>
      </c>
      <c r="R20" s="8">
        <v>2</v>
      </c>
      <c r="S20" s="8">
        <v>0</v>
      </c>
      <c r="T20" s="8">
        <v>1</v>
      </c>
      <c r="U20" s="8">
        <v>7</v>
      </c>
      <c r="V20" s="8">
        <v>2</v>
      </c>
      <c r="W20" s="8">
        <v>0</v>
      </c>
      <c r="X20" s="8">
        <v>0</v>
      </c>
      <c r="Y20" s="8">
        <v>1</v>
      </c>
      <c r="Z20" s="8">
        <v>1</v>
      </c>
      <c r="AA20" s="8">
        <f t="shared" si="0"/>
        <v>4</v>
      </c>
      <c r="AB20" s="8">
        <f t="shared" si="1"/>
        <v>13</v>
      </c>
      <c r="AC20" s="8">
        <f t="shared" si="2"/>
        <v>5</v>
      </c>
      <c r="AD20" s="8">
        <f t="shared" si="3"/>
        <v>4</v>
      </c>
      <c r="AE20" s="8">
        <f t="shared" si="4"/>
        <v>10</v>
      </c>
    </row>
    <row r="21" spans="3:31" s="1" customFormat="1" ht="15" customHeight="1" thickBot="1">
      <c r="C21" s="59" t="s">
        <v>56</v>
      </c>
      <c r="D21" s="60">
        <v>0</v>
      </c>
      <c r="E21" s="60">
        <v>0</v>
      </c>
      <c r="F21" s="60">
        <v>0</v>
      </c>
      <c r="G21" s="60">
        <v>1</v>
      </c>
      <c r="H21" s="60">
        <v>2</v>
      </c>
      <c r="I21" s="60">
        <v>4</v>
      </c>
      <c r="J21" s="60">
        <v>1</v>
      </c>
      <c r="K21" s="60">
        <v>3</v>
      </c>
      <c r="L21" s="60">
        <v>0</v>
      </c>
      <c r="M21" s="60">
        <v>1</v>
      </c>
      <c r="N21" s="60">
        <v>0</v>
      </c>
      <c r="O21" s="60">
        <v>1</v>
      </c>
      <c r="P21" s="60">
        <v>0</v>
      </c>
      <c r="Q21" s="60">
        <v>0</v>
      </c>
      <c r="R21" s="60">
        <v>0</v>
      </c>
      <c r="S21" s="60">
        <v>1</v>
      </c>
      <c r="T21" s="60">
        <v>0</v>
      </c>
      <c r="U21" s="60">
        <v>1</v>
      </c>
      <c r="V21" s="60">
        <v>0</v>
      </c>
      <c r="W21" s="60">
        <v>1</v>
      </c>
      <c r="X21" s="60">
        <v>0</v>
      </c>
      <c r="Y21" s="60">
        <v>0</v>
      </c>
      <c r="Z21" s="60">
        <v>0</v>
      </c>
      <c r="AA21" s="60">
        <f>+D21+E21+F21+G21</f>
        <v>1</v>
      </c>
      <c r="AB21" s="60">
        <f>+H21+I21+J21+K21</f>
        <v>10</v>
      </c>
      <c r="AC21" s="60">
        <f>+L21+M21+N21+O21</f>
        <v>2</v>
      </c>
      <c r="AD21" s="60">
        <f t="shared" si="3"/>
        <v>1</v>
      </c>
      <c r="AE21" s="60">
        <f t="shared" si="4"/>
        <v>2</v>
      </c>
    </row>
    <row r="22" spans="3:31" s="1" customFormat="1" ht="15" customHeight="1" thickBot="1">
      <c r="C22" s="55" t="s">
        <v>82</v>
      </c>
      <c r="D22" s="56">
        <f>SUM(D5:D21)</f>
        <v>44</v>
      </c>
      <c r="E22" s="56">
        <f>SUM(E5:E21)</f>
        <v>55</v>
      </c>
      <c r="F22" s="56">
        <f aca="true" t="shared" si="5" ref="F22:AD22">SUM(F5:F21)</f>
        <v>37</v>
      </c>
      <c r="G22" s="56">
        <f t="shared" si="5"/>
        <v>53</v>
      </c>
      <c r="H22" s="56">
        <f t="shared" si="5"/>
        <v>34</v>
      </c>
      <c r="I22" s="56">
        <f t="shared" si="5"/>
        <v>56</v>
      </c>
      <c r="J22" s="56">
        <f t="shared" si="5"/>
        <v>42</v>
      </c>
      <c r="K22" s="56">
        <f t="shared" si="5"/>
        <v>59</v>
      </c>
      <c r="L22" s="56">
        <f t="shared" si="5"/>
        <v>41</v>
      </c>
      <c r="M22" s="56">
        <f t="shared" si="5"/>
        <v>52</v>
      </c>
      <c r="N22" s="56">
        <f t="shared" si="5"/>
        <v>29</v>
      </c>
      <c r="O22" s="56">
        <f t="shared" si="5"/>
        <v>42</v>
      </c>
      <c r="P22" s="61">
        <v>44</v>
      </c>
      <c r="Q22" s="56">
        <f t="shared" si="5"/>
        <v>53</v>
      </c>
      <c r="R22" s="56">
        <f t="shared" si="5"/>
        <v>23</v>
      </c>
      <c r="S22" s="56">
        <f t="shared" si="5"/>
        <v>46</v>
      </c>
      <c r="T22" s="56">
        <f>SUM(T5:T21)</f>
        <v>47</v>
      </c>
      <c r="U22" s="56">
        <v>60</v>
      </c>
      <c r="V22" s="56">
        <v>29</v>
      </c>
      <c r="W22" s="56">
        <v>40</v>
      </c>
      <c r="X22" s="56">
        <f>SUM(X5:X21)</f>
        <v>45</v>
      </c>
      <c r="Y22" s="56">
        <v>35</v>
      </c>
      <c r="Z22" s="56">
        <f>SUM(Z5:Z21)</f>
        <v>27</v>
      </c>
      <c r="AA22" s="56">
        <f t="shared" si="5"/>
        <v>189</v>
      </c>
      <c r="AB22" s="56">
        <f t="shared" si="5"/>
        <v>191</v>
      </c>
      <c r="AC22" s="56">
        <f t="shared" si="5"/>
        <v>164</v>
      </c>
      <c r="AD22" s="56">
        <f t="shared" si="5"/>
        <v>166</v>
      </c>
      <c r="AE22" s="56">
        <f t="shared" si="4"/>
        <v>176</v>
      </c>
    </row>
    <row r="24" ht="13.5" thickBot="1"/>
    <row r="25" spans="3:26" ht="63.75" customHeight="1" thickBot="1">
      <c r="C25" s="27"/>
      <c r="D25" s="51" t="s">
        <v>66</v>
      </c>
      <c r="E25" s="51" t="s">
        <v>67</v>
      </c>
      <c r="F25" s="51" t="s">
        <v>68</v>
      </c>
      <c r="G25" s="51" t="s">
        <v>69</v>
      </c>
      <c r="H25" s="51" t="s">
        <v>70</v>
      </c>
      <c r="I25" s="51" t="s">
        <v>71</v>
      </c>
      <c r="J25" s="51" t="s">
        <v>72</v>
      </c>
      <c r="K25" s="51" t="s">
        <v>73</v>
      </c>
      <c r="L25" s="51" t="s">
        <v>74</v>
      </c>
      <c r="M25" s="51" t="s">
        <v>537</v>
      </c>
      <c r="N25" s="51" t="s">
        <v>561</v>
      </c>
      <c r="O25" s="51" t="s">
        <v>565</v>
      </c>
      <c r="P25" s="51" t="s">
        <v>569</v>
      </c>
      <c r="Q25" s="51" t="s">
        <v>572</v>
      </c>
      <c r="R25" s="51" t="s">
        <v>574</v>
      </c>
      <c r="S25" s="51" t="s">
        <v>584</v>
      </c>
      <c r="T25" s="51" t="s">
        <v>598</v>
      </c>
      <c r="U25" s="51" t="s">
        <v>600</v>
      </c>
      <c r="V25" s="51" t="s">
        <v>603</v>
      </c>
      <c r="W25" s="51" t="s">
        <v>75</v>
      </c>
      <c r="X25" s="51" t="s">
        <v>76</v>
      </c>
      <c r="Y25" s="51" t="s">
        <v>564</v>
      </c>
      <c r="Z25" s="51" t="s">
        <v>586</v>
      </c>
    </row>
    <row r="26" spans="1:27" ht="12.75">
      <c r="A26" t="s">
        <v>538</v>
      </c>
      <c r="C26" s="26" t="s">
        <v>50</v>
      </c>
      <c r="D26" s="28">
        <f aca="true" t="shared" si="6" ref="D26:D37">+IF(D5&gt;0,(H5-D5)/D5,"-")</f>
        <v>2.3333333333333335</v>
      </c>
      <c r="E26" s="28">
        <f aca="true" t="shared" si="7" ref="E26:E37">+IF(E5&gt;0,(I5-E5)/E5,"-")</f>
        <v>-0.1111111111111111</v>
      </c>
      <c r="F26" s="28">
        <f aca="true" t="shared" si="8" ref="F26:F37">+IF(F5&gt;0,(J5-F5)/F5,"-")</f>
        <v>-0.8461538461538461</v>
      </c>
      <c r="G26" s="28">
        <f aca="true" t="shared" si="9" ref="G26:G37">+IF(G5&gt;0,(K5-G5)/G5,"-")</f>
        <v>-0.6153846153846154</v>
      </c>
      <c r="H26" s="28">
        <f aca="true" t="shared" si="10" ref="H26:H37">+IF(H5&gt;0,(L5-H5)/H5,"-")</f>
        <v>0.3</v>
      </c>
      <c r="I26" s="28">
        <f aca="true" t="shared" si="11" ref="I26:I37">+IF(I5&gt;0,(M5-I5)/I5,"-")</f>
        <v>0.875</v>
      </c>
      <c r="J26" s="28">
        <f aca="true" t="shared" si="12" ref="J26:J37">+IF(J5&gt;0,(N5-J5)/J5,"-")</f>
        <v>2</v>
      </c>
      <c r="K26" s="28">
        <f aca="true" t="shared" si="13" ref="K26:K37">+IF(K5&gt;0,(O5-K5)/K5,"-")</f>
        <v>0.8</v>
      </c>
      <c r="L26" s="28">
        <f aca="true" t="shared" si="14" ref="L26:L37">+IF(L5&gt;0,(P5-L5)/L5,"-")</f>
        <v>-0.46153846153846156</v>
      </c>
      <c r="M26" s="28">
        <f aca="true" t="shared" si="15" ref="M26:V43">+IF(M5&gt;0,(Q5-M5)/M5,"-")</f>
        <v>-0.5333333333333333</v>
      </c>
      <c r="N26" s="28">
        <f t="shared" si="15"/>
        <v>0.3333333333333333</v>
      </c>
      <c r="O26" s="28">
        <f t="shared" si="15"/>
        <v>0.3333333333333333</v>
      </c>
      <c r="P26" s="28">
        <f t="shared" si="15"/>
        <v>1.4285714285714286</v>
      </c>
      <c r="Q26" s="28">
        <f t="shared" si="15"/>
        <v>1.7142857142857142</v>
      </c>
      <c r="R26" s="28">
        <f t="shared" si="15"/>
        <v>0</v>
      </c>
      <c r="S26" s="28">
        <f t="shared" si="15"/>
        <v>-0.3333333333333333</v>
      </c>
      <c r="T26" s="28">
        <f t="shared" si="15"/>
        <v>0.11764705882352941</v>
      </c>
      <c r="U26" s="28">
        <f t="shared" si="15"/>
        <v>-0.5263157894736842</v>
      </c>
      <c r="V26" s="28">
        <f t="shared" si="15"/>
        <v>0</v>
      </c>
      <c r="W26" s="28">
        <f>+IF(AA5&gt;0,(AB5-AA5)/AA5,"-")</f>
        <v>-0.34210526315789475</v>
      </c>
      <c r="X26" s="28">
        <f>+IF(AB5&gt;0,(AC5-AB5)/AB5,"-")</f>
        <v>0.72</v>
      </c>
      <c r="Y26" s="28">
        <f>+IF(AC5&gt;0,(AD5-AC5)/AC5,"-")</f>
        <v>-0.20930232558139536</v>
      </c>
      <c r="Z26" s="28">
        <f>+IF(AD5&gt;0,(AE5-AD5)/AD5,"-")</f>
        <v>0.5294117647058824</v>
      </c>
      <c r="AA26" s="4"/>
    </row>
    <row r="27" spans="1:27" ht="12.75">
      <c r="A27" t="s">
        <v>539</v>
      </c>
      <c r="C27" s="26" t="s">
        <v>51</v>
      </c>
      <c r="D27" s="10">
        <f t="shared" si="6"/>
        <v>-1</v>
      </c>
      <c r="E27" s="10">
        <f t="shared" si="7"/>
        <v>-1</v>
      </c>
      <c r="F27" s="10" t="str">
        <f t="shared" si="8"/>
        <v>-</v>
      </c>
      <c r="G27" s="10">
        <f t="shared" si="9"/>
        <v>-1</v>
      </c>
      <c r="H27" s="10" t="str">
        <f t="shared" si="10"/>
        <v>-</v>
      </c>
      <c r="I27" s="10" t="str">
        <f t="shared" si="11"/>
        <v>-</v>
      </c>
      <c r="J27" s="10" t="str">
        <f t="shared" si="12"/>
        <v>-</v>
      </c>
      <c r="K27" s="10" t="str">
        <f t="shared" si="13"/>
        <v>-</v>
      </c>
      <c r="L27" s="10" t="str">
        <f t="shared" si="14"/>
        <v>-</v>
      </c>
      <c r="M27" s="28">
        <f t="shared" si="15"/>
        <v>1</v>
      </c>
      <c r="N27" s="28" t="str">
        <f t="shared" si="15"/>
        <v>-</v>
      </c>
      <c r="O27" s="28" t="str">
        <f t="shared" si="15"/>
        <v>-</v>
      </c>
      <c r="P27" s="28">
        <f t="shared" si="15"/>
        <v>0.5</v>
      </c>
      <c r="Q27" s="28">
        <f t="shared" si="15"/>
        <v>0</v>
      </c>
      <c r="R27" s="28" t="str">
        <f t="shared" si="15"/>
        <v>-</v>
      </c>
      <c r="S27" s="28">
        <f t="shared" si="15"/>
        <v>-1</v>
      </c>
      <c r="T27" s="28">
        <f t="shared" si="15"/>
        <v>0</v>
      </c>
      <c r="U27" s="28">
        <f t="shared" si="15"/>
        <v>-1</v>
      </c>
      <c r="V27" s="28" t="str">
        <f t="shared" si="15"/>
        <v>-</v>
      </c>
      <c r="W27" s="10">
        <f aca="true" t="shared" si="16" ref="W27:W43">+IF(AA6&gt;0,(AB6-AA6)/AA6,"-")</f>
        <v>-1</v>
      </c>
      <c r="X27" s="10" t="str">
        <f aca="true" t="shared" si="17" ref="X27:X43">+IF(AB6&gt;0,(AC6-AB6)/AB6,"-")</f>
        <v>-</v>
      </c>
      <c r="Y27" s="28">
        <f aca="true" t="shared" si="18" ref="Y27:Y43">+IF(AC6&gt;0,(AD6-AC6)/AC6,"-")</f>
        <v>5</v>
      </c>
      <c r="Z27" s="28">
        <f aca="true" t="shared" si="19" ref="Z27:Z43">+IF(AD6&gt;0,(AE6-AD6)/AD6,"-")</f>
        <v>-0.16666666666666666</v>
      </c>
      <c r="AA27" s="4"/>
    </row>
    <row r="28" spans="1:27" ht="12.75">
      <c r="A28" t="s">
        <v>540</v>
      </c>
      <c r="C28" s="26" t="s">
        <v>52</v>
      </c>
      <c r="D28" s="10" t="str">
        <f t="shared" si="6"/>
        <v>-</v>
      </c>
      <c r="E28" s="10">
        <f t="shared" si="7"/>
        <v>0.3333333333333333</v>
      </c>
      <c r="F28" s="10" t="str">
        <f t="shared" si="8"/>
        <v>-</v>
      </c>
      <c r="G28" s="10">
        <f t="shared" si="9"/>
        <v>-1</v>
      </c>
      <c r="H28" s="10" t="str">
        <f t="shared" si="10"/>
        <v>-</v>
      </c>
      <c r="I28" s="10">
        <f t="shared" si="11"/>
        <v>-0.5</v>
      </c>
      <c r="J28" s="10" t="str">
        <f t="shared" si="12"/>
        <v>-</v>
      </c>
      <c r="K28" s="10" t="str">
        <f t="shared" si="13"/>
        <v>-</v>
      </c>
      <c r="L28" s="10">
        <f t="shared" si="14"/>
        <v>-0.5</v>
      </c>
      <c r="M28" s="28">
        <f t="shared" si="15"/>
        <v>-0.5</v>
      </c>
      <c r="N28" s="28">
        <f t="shared" si="15"/>
        <v>-0.5</v>
      </c>
      <c r="O28" s="28">
        <f t="shared" si="15"/>
        <v>-1</v>
      </c>
      <c r="P28" s="28">
        <f t="shared" si="15"/>
        <v>-1</v>
      </c>
      <c r="Q28" s="28">
        <f t="shared" si="15"/>
        <v>0</v>
      </c>
      <c r="R28" s="28">
        <f t="shared" si="15"/>
        <v>0</v>
      </c>
      <c r="S28" s="28" t="str">
        <f t="shared" si="15"/>
        <v>-</v>
      </c>
      <c r="T28" s="28" t="str">
        <f t="shared" si="15"/>
        <v>-</v>
      </c>
      <c r="U28" s="28">
        <f t="shared" si="15"/>
        <v>-1</v>
      </c>
      <c r="V28" s="28">
        <f t="shared" si="15"/>
        <v>-1</v>
      </c>
      <c r="W28" s="10">
        <f t="shared" si="16"/>
        <v>-0.3333333333333333</v>
      </c>
      <c r="X28" s="10">
        <f t="shared" si="17"/>
        <v>0.75</v>
      </c>
      <c r="Y28" s="28">
        <f t="shared" si="18"/>
        <v>-0.5714285714285714</v>
      </c>
      <c r="Z28" s="28">
        <f t="shared" si="19"/>
        <v>0</v>
      </c>
      <c r="AA28" s="4"/>
    </row>
    <row r="29" spans="1:27" ht="12" customHeight="1">
      <c r="A29" t="s">
        <v>541</v>
      </c>
      <c r="C29" s="26" t="s">
        <v>557</v>
      </c>
      <c r="D29" s="10">
        <f t="shared" si="6"/>
        <v>0</v>
      </c>
      <c r="E29" s="10">
        <f t="shared" si="7"/>
        <v>1</v>
      </c>
      <c r="F29" s="10">
        <f t="shared" si="8"/>
        <v>-1</v>
      </c>
      <c r="G29" s="10">
        <f t="shared" si="9"/>
        <v>-1</v>
      </c>
      <c r="H29" s="10">
        <f t="shared" si="10"/>
        <v>1</v>
      </c>
      <c r="I29" s="10">
        <f t="shared" si="11"/>
        <v>-0.5</v>
      </c>
      <c r="J29" s="10" t="str">
        <f t="shared" si="12"/>
        <v>-</v>
      </c>
      <c r="K29" s="10" t="str">
        <f t="shared" si="13"/>
        <v>-</v>
      </c>
      <c r="L29" s="10">
        <f t="shared" si="14"/>
        <v>0</v>
      </c>
      <c r="M29" s="28">
        <f t="shared" si="15"/>
        <v>1</v>
      </c>
      <c r="N29" s="28" t="str">
        <f t="shared" si="15"/>
        <v>-</v>
      </c>
      <c r="O29" s="28" t="str">
        <f t="shared" si="15"/>
        <v>-</v>
      </c>
      <c r="P29" s="28">
        <f t="shared" si="15"/>
        <v>-1</v>
      </c>
      <c r="Q29" s="28">
        <f t="shared" si="15"/>
        <v>0</v>
      </c>
      <c r="R29" s="28" t="str">
        <f t="shared" si="15"/>
        <v>-</v>
      </c>
      <c r="S29" s="28" t="str">
        <f t="shared" si="15"/>
        <v>-</v>
      </c>
      <c r="T29" s="28" t="str">
        <f t="shared" si="15"/>
        <v>-</v>
      </c>
      <c r="U29" s="28">
        <f t="shared" si="15"/>
        <v>-1</v>
      </c>
      <c r="V29" s="28" t="str">
        <f t="shared" si="15"/>
        <v>-</v>
      </c>
      <c r="W29" s="10">
        <f t="shared" si="16"/>
        <v>-0.4</v>
      </c>
      <c r="X29" s="10">
        <f t="shared" si="17"/>
        <v>0</v>
      </c>
      <c r="Y29" s="28">
        <f t="shared" si="18"/>
        <v>0.3333333333333333</v>
      </c>
      <c r="Z29" s="28">
        <f t="shared" si="19"/>
        <v>-0.25</v>
      </c>
      <c r="AA29" s="4"/>
    </row>
    <row r="30" spans="1:27" ht="12.75">
      <c r="A30" t="s">
        <v>542</v>
      </c>
      <c r="C30" s="26" t="s">
        <v>53</v>
      </c>
      <c r="D30" s="10" t="str">
        <f t="shared" si="6"/>
        <v>-</v>
      </c>
      <c r="E30" s="10">
        <f t="shared" si="7"/>
        <v>0</v>
      </c>
      <c r="F30" s="10">
        <f t="shared" si="8"/>
        <v>-0.25</v>
      </c>
      <c r="G30" s="10">
        <f t="shared" si="9"/>
        <v>2</v>
      </c>
      <c r="H30" s="10">
        <f t="shared" si="10"/>
        <v>0</v>
      </c>
      <c r="I30" s="10">
        <f t="shared" si="11"/>
        <v>-0.6</v>
      </c>
      <c r="J30" s="10">
        <f t="shared" si="12"/>
        <v>-0.3333333333333333</v>
      </c>
      <c r="K30" s="10">
        <f t="shared" si="13"/>
        <v>-1</v>
      </c>
      <c r="L30" s="10">
        <f t="shared" si="14"/>
        <v>0</v>
      </c>
      <c r="M30" s="28">
        <f t="shared" si="15"/>
        <v>-0.5</v>
      </c>
      <c r="N30" s="28">
        <f t="shared" si="15"/>
        <v>0</v>
      </c>
      <c r="O30" s="28" t="str">
        <f t="shared" si="15"/>
        <v>-</v>
      </c>
      <c r="P30" s="28">
        <f t="shared" si="15"/>
        <v>0</v>
      </c>
      <c r="Q30" s="28">
        <f t="shared" si="15"/>
        <v>1</v>
      </c>
      <c r="R30" s="28">
        <f t="shared" si="15"/>
        <v>-0.5</v>
      </c>
      <c r="S30" s="28">
        <f t="shared" si="15"/>
        <v>-0.6666666666666666</v>
      </c>
      <c r="T30" s="28">
        <f t="shared" si="15"/>
        <v>0</v>
      </c>
      <c r="U30" s="28">
        <f t="shared" si="15"/>
        <v>-0.5</v>
      </c>
      <c r="V30" s="28">
        <f t="shared" si="15"/>
        <v>-1</v>
      </c>
      <c r="W30" s="10">
        <f t="shared" si="16"/>
        <v>0.2</v>
      </c>
      <c r="X30" s="10">
        <f t="shared" si="17"/>
        <v>-0.5833333333333334</v>
      </c>
      <c r="Y30" s="28">
        <f t="shared" si="18"/>
        <v>1</v>
      </c>
      <c r="Z30" s="28">
        <f t="shared" si="19"/>
        <v>-0.4</v>
      </c>
      <c r="AA30" s="4"/>
    </row>
    <row r="31" spans="1:27" ht="12.75">
      <c r="A31" t="s">
        <v>543</v>
      </c>
      <c r="C31" s="26" t="s">
        <v>54</v>
      </c>
      <c r="D31" s="10" t="str">
        <f t="shared" si="6"/>
        <v>-</v>
      </c>
      <c r="E31" s="10" t="str">
        <f t="shared" si="7"/>
        <v>-</v>
      </c>
      <c r="F31" s="10" t="str">
        <f t="shared" si="8"/>
        <v>-</v>
      </c>
      <c r="G31" s="10" t="str">
        <f t="shared" si="9"/>
        <v>-</v>
      </c>
      <c r="H31" s="10" t="str">
        <f t="shared" si="10"/>
        <v>-</v>
      </c>
      <c r="I31" s="10">
        <f t="shared" si="11"/>
        <v>-1</v>
      </c>
      <c r="J31" s="10">
        <f t="shared" si="12"/>
        <v>-1</v>
      </c>
      <c r="K31" s="10">
        <f t="shared" si="13"/>
        <v>0</v>
      </c>
      <c r="L31" s="10" t="str">
        <f t="shared" si="14"/>
        <v>-</v>
      </c>
      <c r="M31" s="28" t="str">
        <f t="shared" si="15"/>
        <v>-</v>
      </c>
      <c r="N31" s="28" t="str">
        <f t="shared" si="15"/>
        <v>-</v>
      </c>
      <c r="O31" s="28">
        <f t="shared" si="15"/>
        <v>-1</v>
      </c>
      <c r="P31" s="28" t="str">
        <f t="shared" si="15"/>
        <v>-</v>
      </c>
      <c r="Q31" s="28" t="str">
        <f t="shared" si="15"/>
        <v>-</v>
      </c>
      <c r="R31" s="28">
        <f t="shared" si="15"/>
        <v>-1</v>
      </c>
      <c r="S31" s="28" t="str">
        <f t="shared" si="15"/>
        <v>-</v>
      </c>
      <c r="T31" s="28" t="str">
        <f t="shared" si="15"/>
        <v>-</v>
      </c>
      <c r="U31" s="28" t="str">
        <f t="shared" si="15"/>
        <v>-</v>
      </c>
      <c r="V31" s="28" t="str">
        <f t="shared" si="15"/>
        <v>-</v>
      </c>
      <c r="W31" s="10" t="str">
        <f t="shared" si="16"/>
        <v>-</v>
      </c>
      <c r="X31" s="10">
        <f t="shared" si="17"/>
        <v>-0.6666666666666666</v>
      </c>
      <c r="Y31" s="28">
        <f t="shared" si="18"/>
        <v>0</v>
      </c>
      <c r="Z31" s="28">
        <f t="shared" si="19"/>
        <v>-1</v>
      </c>
      <c r="AA31" s="4"/>
    </row>
    <row r="32" spans="1:27" ht="12.75">
      <c r="A32" t="s">
        <v>544</v>
      </c>
      <c r="C32" s="26" t="s">
        <v>556</v>
      </c>
      <c r="D32" s="10">
        <f t="shared" si="6"/>
        <v>0.5</v>
      </c>
      <c r="E32" s="10">
        <f t="shared" si="7"/>
        <v>-0.3333333333333333</v>
      </c>
      <c r="F32" s="10" t="str">
        <f t="shared" si="8"/>
        <v>-</v>
      </c>
      <c r="G32" s="10" t="str">
        <f t="shared" si="9"/>
        <v>-</v>
      </c>
      <c r="H32" s="10">
        <f t="shared" si="10"/>
        <v>-0.3333333333333333</v>
      </c>
      <c r="I32" s="10">
        <f t="shared" si="11"/>
        <v>-0.5</v>
      </c>
      <c r="J32" s="10">
        <f t="shared" si="12"/>
        <v>0</v>
      </c>
      <c r="K32" s="10">
        <f t="shared" si="13"/>
        <v>0</v>
      </c>
      <c r="L32" s="10">
        <f t="shared" si="14"/>
        <v>-1</v>
      </c>
      <c r="M32" s="28">
        <f t="shared" si="15"/>
        <v>1</v>
      </c>
      <c r="N32" s="28">
        <f t="shared" si="15"/>
        <v>0</v>
      </c>
      <c r="O32" s="28">
        <f t="shared" si="15"/>
        <v>-0.5</v>
      </c>
      <c r="P32" s="28" t="str">
        <f t="shared" si="15"/>
        <v>-</v>
      </c>
      <c r="Q32" s="28">
        <f t="shared" si="15"/>
        <v>-0.5</v>
      </c>
      <c r="R32" s="28">
        <f t="shared" si="15"/>
        <v>-1</v>
      </c>
      <c r="S32" s="28">
        <f t="shared" si="15"/>
        <v>0</v>
      </c>
      <c r="T32" s="28" t="str">
        <f t="shared" si="15"/>
        <v>-</v>
      </c>
      <c r="U32" s="28">
        <f t="shared" si="15"/>
        <v>0</v>
      </c>
      <c r="V32" s="28" t="str">
        <f t="shared" si="15"/>
        <v>-</v>
      </c>
      <c r="W32" s="10">
        <f t="shared" si="16"/>
        <v>0.8</v>
      </c>
      <c r="X32" s="10">
        <f t="shared" si="17"/>
        <v>-0.2222222222222222</v>
      </c>
      <c r="Y32" s="28">
        <f t="shared" si="18"/>
        <v>-0.2857142857142857</v>
      </c>
      <c r="Z32" s="28">
        <f t="shared" si="19"/>
        <v>-0.6</v>
      </c>
      <c r="AA32" s="4"/>
    </row>
    <row r="33" spans="1:27" ht="12.75">
      <c r="A33" t="s">
        <v>545</v>
      </c>
      <c r="C33" s="26" t="s">
        <v>533</v>
      </c>
      <c r="D33" s="10">
        <f t="shared" si="6"/>
        <v>0</v>
      </c>
      <c r="E33" s="10">
        <f t="shared" si="7"/>
        <v>0</v>
      </c>
      <c r="F33" s="10" t="str">
        <f t="shared" si="8"/>
        <v>-</v>
      </c>
      <c r="G33" s="10" t="str">
        <f t="shared" si="9"/>
        <v>-</v>
      </c>
      <c r="H33" s="10">
        <f t="shared" si="10"/>
        <v>0</v>
      </c>
      <c r="I33" s="10">
        <f t="shared" si="11"/>
        <v>0</v>
      </c>
      <c r="J33" s="10">
        <f t="shared" si="12"/>
        <v>1</v>
      </c>
      <c r="K33" s="10">
        <f t="shared" si="13"/>
        <v>2</v>
      </c>
      <c r="L33" s="10">
        <f t="shared" si="14"/>
        <v>-1</v>
      </c>
      <c r="M33" s="28">
        <f t="shared" si="15"/>
        <v>-1</v>
      </c>
      <c r="N33" s="28">
        <f t="shared" si="15"/>
        <v>-0.5</v>
      </c>
      <c r="O33" s="28">
        <f t="shared" si="15"/>
        <v>-0.6666666666666666</v>
      </c>
      <c r="P33" s="28" t="str">
        <f t="shared" si="15"/>
        <v>-</v>
      </c>
      <c r="Q33" s="28" t="str">
        <f t="shared" si="15"/>
        <v>-</v>
      </c>
      <c r="R33" s="28">
        <f t="shared" si="15"/>
        <v>-1</v>
      </c>
      <c r="S33" s="28">
        <f t="shared" si="15"/>
        <v>0</v>
      </c>
      <c r="T33" s="28" t="str">
        <f t="shared" si="15"/>
        <v>-</v>
      </c>
      <c r="U33" s="28">
        <f t="shared" si="15"/>
        <v>0</v>
      </c>
      <c r="V33" s="28" t="str">
        <f t="shared" si="15"/>
        <v>-</v>
      </c>
      <c r="W33" s="10">
        <f t="shared" si="16"/>
        <v>1</v>
      </c>
      <c r="X33" s="10">
        <f t="shared" si="17"/>
        <v>0.75</v>
      </c>
      <c r="Y33" s="28">
        <f t="shared" si="18"/>
        <v>-0.7142857142857143</v>
      </c>
      <c r="Z33" s="28">
        <f t="shared" si="19"/>
        <v>0</v>
      </c>
      <c r="AA33" s="4"/>
    </row>
    <row r="34" spans="1:27" ht="12.75">
      <c r="A34" t="s">
        <v>546</v>
      </c>
      <c r="C34" s="26" t="s">
        <v>80</v>
      </c>
      <c r="D34" s="10">
        <f t="shared" si="6"/>
        <v>-0.6363636363636364</v>
      </c>
      <c r="E34" s="10">
        <f t="shared" si="7"/>
        <v>-0.5</v>
      </c>
      <c r="F34" s="10">
        <f t="shared" si="8"/>
        <v>1.6666666666666667</v>
      </c>
      <c r="G34" s="10">
        <f t="shared" si="9"/>
        <v>0.5</v>
      </c>
      <c r="H34" s="10">
        <f t="shared" si="10"/>
        <v>0</v>
      </c>
      <c r="I34" s="10">
        <f t="shared" si="11"/>
        <v>-0.4</v>
      </c>
      <c r="J34" s="10">
        <f t="shared" si="12"/>
        <v>-0.625</v>
      </c>
      <c r="K34" s="10">
        <f t="shared" si="13"/>
        <v>0.2222222222222222</v>
      </c>
      <c r="L34" s="10">
        <f t="shared" si="14"/>
        <v>-0.25</v>
      </c>
      <c r="M34" s="28">
        <f t="shared" si="15"/>
        <v>2.3333333333333335</v>
      </c>
      <c r="N34" s="28">
        <f t="shared" si="15"/>
        <v>-0.6666666666666666</v>
      </c>
      <c r="O34" s="28">
        <f t="shared" si="15"/>
        <v>-0.09090909090909091</v>
      </c>
      <c r="P34" s="28">
        <f t="shared" si="15"/>
        <v>3</v>
      </c>
      <c r="Q34" s="28">
        <f t="shared" si="15"/>
        <v>-0.1</v>
      </c>
      <c r="R34" s="28">
        <f t="shared" si="15"/>
        <v>4</v>
      </c>
      <c r="S34" s="28">
        <f t="shared" si="15"/>
        <v>-0.4</v>
      </c>
      <c r="T34" s="28">
        <f t="shared" si="15"/>
        <v>-0.4166666666666667</v>
      </c>
      <c r="U34" s="28">
        <f t="shared" si="15"/>
        <v>-0.2222222222222222</v>
      </c>
      <c r="V34" s="28">
        <f t="shared" si="15"/>
        <v>0.2</v>
      </c>
      <c r="W34" s="10">
        <f t="shared" si="16"/>
        <v>-0.13333333333333333</v>
      </c>
      <c r="X34" s="10">
        <f t="shared" si="17"/>
        <v>-0.19230769230769232</v>
      </c>
      <c r="Y34" s="28">
        <f t="shared" si="18"/>
        <v>0.14285714285714285</v>
      </c>
      <c r="Z34" s="28">
        <f t="shared" si="19"/>
        <v>0.3333333333333333</v>
      </c>
      <c r="AA34" s="4"/>
    </row>
    <row r="35" spans="1:27" ht="25.5">
      <c r="A35" t="s">
        <v>547</v>
      </c>
      <c r="C35" s="26" t="s">
        <v>558</v>
      </c>
      <c r="D35" s="10">
        <f t="shared" si="6"/>
        <v>-0.16666666666666666</v>
      </c>
      <c r="E35" s="10">
        <f t="shared" si="7"/>
        <v>-0.3333333333333333</v>
      </c>
      <c r="F35" s="10">
        <f t="shared" si="8"/>
        <v>0.75</v>
      </c>
      <c r="G35" s="10">
        <f t="shared" si="9"/>
        <v>0.18181818181818182</v>
      </c>
      <c r="H35" s="10">
        <f t="shared" si="10"/>
        <v>0.4</v>
      </c>
      <c r="I35" s="10">
        <f t="shared" si="11"/>
        <v>0.6666666666666666</v>
      </c>
      <c r="J35" s="10">
        <f t="shared" si="12"/>
        <v>0.14285714285714285</v>
      </c>
      <c r="K35" s="10">
        <f t="shared" si="13"/>
        <v>-0.8461538461538461</v>
      </c>
      <c r="L35" s="10">
        <f t="shared" si="14"/>
        <v>0.7142857142857143</v>
      </c>
      <c r="M35" s="28">
        <f t="shared" si="15"/>
        <v>0.1</v>
      </c>
      <c r="N35" s="28">
        <f t="shared" si="15"/>
        <v>-0.625</v>
      </c>
      <c r="O35" s="28">
        <f t="shared" si="15"/>
        <v>0</v>
      </c>
      <c r="P35" s="28">
        <f t="shared" si="15"/>
        <v>-0.4166666666666667</v>
      </c>
      <c r="Q35" s="28">
        <f t="shared" si="15"/>
        <v>-0.7272727272727273</v>
      </c>
      <c r="R35" s="28">
        <f t="shared" si="15"/>
        <v>0</v>
      </c>
      <c r="S35" s="28">
        <f t="shared" si="15"/>
        <v>0.5</v>
      </c>
      <c r="T35" s="28">
        <f t="shared" si="15"/>
        <v>-0.2857142857142857</v>
      </c>
      <c r="U35" s="28">
        <f t="shared" si="15"/>
        <v>1.6666666666666667</v>
      </c>
      <c r="V35" s="28">
        <f t="shared" si="15"/>
        <v>0.6666666666666666</v>
      </c>
      <c r="W35" s="10">
        <f t="shared" si="16"/>
        <v>0.03333333333333333</v>
      </c>
      <c r="X35" s="10">
        <f t="shared" si="17"/>
        <v>-0.12903225806451613</v>
      </c>
      <c r="Y35" s="28">
        <f t="shared" si="18"/>
        <v>0.037037037037037035</v>
      </c>
      <c r="Z35" s="28">
        <f t="shared" si="19"/>
        <v>-0.42857142857142855</v>
      </c>
      <c r="AA35" s="4"/>
    </row>
    <row r="36" spans="1:27" ht="12.75">
      <c r="A36" t="s">
        <v>548</v>
      </c>
      <c r="C36" s="26" t="s">
        <v>81</v>
      </c>
      <c r="D36" s="10" t="str">
        <f t="shared" si="6"/>
        <v>-</v>
      </c>
      <c r="E36" s="10">
        <f t="shared" si="7"/>
        <v>2</v>
      </c>
      <c r="F36" s="10" t="str">
        <f t="shared" si="8"/>
        <v>-</v>
      </c>
      <c r="G36" s="10" t="str">
        <f t="shared" si="9"/>
        <v>-</v>
      </c>
      <c r="H36" s="10" t="str">
        <f t="shared" si="10"/>
        <v>-</v>
      </c>
      <c r="I36" s="10">
        <f t="shared" si="11"/>
        <v>-1</v>
      </c>
      <c r="J36" s="10" t="str">
        <f t="shared" si="12"/>
        <v>-</v>
      </c>
      <c r="K36" s="10">
        <f t="shared" si="13"/>
        <v>-1</v>
      </c>
      <c r="L36" s="10">
        <f t="shared" si="14"/>
        <v>1</v>
      </c>
      <c r="M36" s="28" t="str">
        <f t="shared" si="15"/>
        <v>-</v>
      </c>
      <c r="N36" s="28" t="str">
        <f t="shared" si="15"/>
        <v>-</v>
      </c>
      <c r="O36" s="28" t="str">
        <f t="shared" si="15"/>
        <v>-</v>
      </c>
      <c r="P36" s="28">
        <f t="shared" si="15"/>
        <v>-1</v>
      </c>
      <c r="Q36" s="28">
        <f t="shared" si="15"/>
        <v>-1</v>
      </c>
      <c r="R36" s="28" t="str">
        <f t="shared" si="15"/>
        <v>-</v>
      </c>
      <c r="S36" s="28">
        <f t="shared" si="15"/>
        <v>-1</v>
      </c>
      <c r="T36" s="28" t="str">
        <f t="shared" si="15"/>
        <v>-</v>
      </c>
      <c r="U36" s="28" t="str">
        <f t="shared" si="15"/>
        <v>-</v>
      </c>
      <c r="V36" s="28" t="str">
        <f t="shared" si="15"/>
        <v>-</v>
      </c>
      <c r="W36" s="10">
        <f t="shared" si="16"/>
        <v>3</v>
      </c>
      <c r="X36" s="10">
        <f t="shared" si="17"/>
        <v>-0.75</v>
      </c>
      <c r="Y36" s="28">
        <f t="shared" si="18"/>
        <v>4</v>
      </c>
      <c r="Z36" s="28">
        <f t="shared" si="19"/>
        <v>-1</v>
      </c>
      <c r="AA36" s="4"/>
    </row>
    <row r="37" spans="1:27" ht="12.75">
      <c r="A37" t="s">
        <v>549</v>
      </c>
      <c r="C37" s="26" t="s">
        <v>55</v>
      </c>
      <c r="D37" s="10">
        <f t="shared" si="6"/>
        <v>-0.75</v>
      </c>
      <c r="E37" s="10">
        <f t="shared" si="7"/>
        <v>3</v>
      </c>
      <c r="F37" s="10">
        <f t="shared" si="8"/>
        <v>-0.3333333333333333</v>
      </c>
      <c r="G37" s="10">
        <f t="shared" si="9"/>
        <v>-0.6666666666666666</v>
      </c>
      <c r="H37" s="10">
        <f t="shared" si="10"/>
        <v>-0.5</v>
      </c>
      <c r="I37" s="10">
        <f t="shared" si="11"/>
        <v>-0.75</v>
      </c>
      <c r="J37" s="10">
        <f t="shared" si="12"/>
        <v>-1</v>
      </c>
      <c r="K37" s="10">
        <f t="shared" si="13"/>
        <v>0</v>
      </c>
      <c r="L37" s="10">
        <f t="shared" si="14"/>
        <v>1</v>
      </c>
      <c r="M37" s="28">
        <f t="shared" si="15"/>
        <v>5</v>
      </c>
      <c r="N37" s="28" t="str">
        <f t="shared" si="15"/>
        <v>-</v>
      </c>
      <c r="O37" s="28">
        <f t="shared" si="15"/>
        <v>2</v>
      </c>
      <c r="P37" s="28">
        <f t="shared" si="15"/>
        <v>0.5</v>
      </c>
      <c r="Q37" s="28">
        <f t="shared" si="15"/>
        <v>0</v>
      </c>
      <c r="R37" s="28" t="str">
        <f t="shared" si="15"/>
        <v>-</v>
      </c>
      <c r="S37" s="28">
        <f t="shared" si="15"/>
        <v>2</v>
      </c>
      <c r="T37" s="28">
        <f t="shared" si="15"/>
        <v>0.6666666666666666</v>
      </c>
      <c r="U37" s="28">
        <f t="shared" si="15"/>
        <v>-0.3333333333333333</v>
      </c>
      <c r="V37" s="28">
        <f t="shared" si="15"/>
        <v>-0.6666666666666666</v>
      </c>
      <c r="W37" s="10">
        <f t="shared" si="16"/>
        <v>-0.4</v>
      </c>
      <c r="X37" s="10">
        <f t="shared" si="17"/>
        <v>-0.6666666666666666</v>
      </c>
      <c r="Y37" s="28">
        <f t="shared" si="18"/>
        <v>2.6666666666666665</v>
      </c>
      <c r="Z37" s="28">
        <f t="shared" si="19"/>
        <v>0.9090909090909091</v>
      </c>
      <c r="AA37" s="4"/>
    </row>
    <row r="38" spans="1:27" ht="12.75">
      <c r="A38" t="s">
        <v>550</v>
      </c>
      <c r="C38" s="26" t="s">
        <v>57</v>
      </c>
      <c r="D38" s="10">
        <f aca="true" t="shared" si="20" ref="D38:F43">+IF(D17&gt;0,(H17-D17)/D17,"-")</f>
        <v>-0.42857142857142855</v>
      </c>
      <c r="E38" s="10">
        <f t="shared" si="20"/>
        <v>-0.6</v>
      </c>
      <c r="F38" s="10">
        <f t="shared" si="20"/>
        <v>0.14285714285714285</v>
      </c>
      <c r="G38" s="10">
        <f aca="true" t="shared" si="21" ref="G38:N41">+IF(G17&gt;0,(K17-G17)/G17,"-")</f>
        <v>-0.2857142857142857</v>
      </c>
      <c r="H38" s="10">
        <f t="shared" si="21"/>
        <v>0.5</v>
      </c>
      <c r="I38" s="10">
        <f t="shared" si="21"/>
        <v>-0.5</v>
      </c>
      <c r="J38" s="10">
        <f t="shared" si="21"/>
        <v>-0.5</v>
      </c>
      <c r="K38" s="10">
        <f t="shared" si="21"/>
        <v>0.4</v>
      </c>
      <c r="L38" s="10">
        <f t="shared" si="21"/>
        <v>0.5</v>
      </c>
      <c r="M38" s="28">
        <f t="shared" si="21"/>
        <v>3.5</v>
      </c>
      <c r="N38" s="28">
        <f t="shared" si="21"/>
        <v>-0.5</v>
      </c>
      <c r="O38" s="28">
        <f t="shared" si="15"/>
        <v>-0.42857142857142855</v>
      </c>
      <c r="P38" s="28">
        <f t="shared" si="15"/>
        <v>-0.6666666666666666</v>
      </c>
      <c r="Q38" s="28">
        <f t="shared" si="15"/>
        <v>-0.4444444444444444</v>
      </c>
      <c r="R38" s="28">
        <f t="shared" si="15"/>
        <v>2</v>
      </c>
      <c r="S38" s="28">
        <f t="shared" si="15"/>
        <v>0.75</v>
      </c>
      <c r="T38" s="28">
        <f t="shared" si="15"/>
        <v>-0.6666666666666666</v>
      </c>
      <c r="U38" s="28">
        <f t="shared" si="15"/>
        <v>-0.8</v>
      </c>
      <c r="V38" s="28">
        <f t="shared" si="15"/>
        <v>-0.5</v>
      </c>
      <c r="W38" s="10">
        <f t="shared" si="16"/>
        <v>-0.3225806451612903</v>
      </c>
      <c r="X38" s="10">
        <f t="shared" si="17"/>
        <v>-0.09523809523809523</v>
      </c>
      <c r="Y38" s="28">
        <f t="shared" si="18"/>
        <v>0.2631578947368421</v>
      </c>
      <c r="Z38" s="28">
        <f t="shared" si="19"/>
        <v>-0.125</v>
      </c>
      <c r="AA38" s="4"/>
    </row>
    <row r="39" spans="1:27" ht="12.75">
      <c r="A39" t="s">
        <v>551</v>
      </c>
      <c r="C39" s="26" t="s">
        <v>58</v>
      </c>
      <c r="D39" s="10">
        <f t="shared" si="20"/>
        <v>-1</v>
      </c>
      <c r="E39" s="10">
        <f t="shared" si="20"/>
        <v>0</v>
      </c>
      <c r="F39" s="10">
        <f t="shared" si="20"/>
        <v>-1</v>
      </c>
      <c r="G39" s="10">
        <f t="shared" si="21"/>
        <v>-1</v>
      </c>
      <c r="H39" s="10" t="str">
        <f t="shared" si="21"/>
        <v>-</v>
      </c>
      <c r="I39" s="10">
        <f t="shared" si="21"/>
        <v>0</v>
      </c>
      <c r="J39" s="10" t="str">
        <f t="shared" si="21"/>
        <v>-</v>
      </c>
      <c r="K39" s="10" t="str">
        <f t="shared" si="21"/>
        <v>-</v>
      </c>
      <c r="L39" s="10" t="str">
        <f t="shared" si="21"/>
        <v>-</v>
      </c>
      <c r="M39" s="28">
        <f t="shared" si="21"/>
        <v>-1</v>
      </c>
      <c r="N39" s="28" t="str">
        <f t="shared" si="21"/>
        <v>-</v>
      </c>
      <c r="O39" s="28">
        <f t="shared" si="15"/>
        <v>-1</v>
      </c>
      <c r="P39" s="28">
        <f t="shared" si="15"/>
        <v>-1</v>
      </c>
      <c r="Q39" s="28" t="str">
        <f t="shared" si="15"/>
        <v>-</v>
      </c>
      <c r="R39" s="28" t="str">
        <f t="shared" si="15"/>
        <v>-</v>
      </c>
      <c r="S39" s="28" t="str">
        <f t="shared" si="15"/>
        <v>-</v>
      </c>
      <c r="T39" s="28" t="str">
        <f t="shared" si="15"/>
        <v>-</v>
      </c>
      <c r="U39" s="28" t="str">
        <f t="shared" si="15"/>
        <v>-</v>
      </c>
      <c r="V39" s="28" t="str">
        <f t="shared" si="15"/>
        <v>-</v>
      </c>
      <c r="W39" s="10">
        <f t="shared" si="16"/>
        <v>-0.8</v>
      </c>
      <c r="X39" s="10">
        <f t="shared" si="17"/>
        <v>2</v>
      </c>
      <c r="Y39" s="28">
        <f t="shared" si="18"/>
        <v>-0.6666666666666666</v>
      </c>
      <c r="Z39" s="28">
        <f t="shared" si="19"/>
        <v>-1</v>
      </c>
      <c r="AA39" s="4"/>
    </row>
    <row r="40" spans="1:27" ht="12.75">
      <c r="A40" t="s">
        <v>552</v>
      </c>
      <c r="C40" s="26" t="s">
        <v>59</v>
      </c>
      <c r="D40" s="10" t="str">
        <f t="shared" si="20"/>
        <v>-</v>
      </c>
      <c r="E40" s="10" t="str">
        <f t="shared" si="20"/>
        <v>-</v>
      </c>
      <c r="F40" s="10" t="str">
        <f t="shared" si="20"/>
        <v>-</v>
      </c>
      <c r="G40" s="10">
        <f t="shared" si="21"/>
        <v>0</v>
      </c>
      <c r="H40" s="10">
        <f t="shared" si="21"/>
        <v>-1</v>
      </c>
      <c r="I40" s="10">
        <f t="shared" si="21"/>
        <v>0.6</v>
      </c>
      <c r="J40" s="10">
        <f t="shared" si="21"/>
        <v>-1</v>
      </c>
      <c r="K40" s="10">
        <f t="shared" si="21"/>
        <v>-0.6666666666666666</v>
      </c>
      <c r="L40" s="10" t="str">
        <f t="shared" si="21"/>
        <v>-</v>
      </c>
      <c r="M40" s="28">
        <f t="shared" si="21"/>
        <v>-0.875</v>
      </c>
      <c r="N40" s="28" t="str">
        <f t="shared" si="21"/>
        <v>-</v>
      </c>
      <c r="O40" s="28">
        <f t="shared" si="15"/>
        <v>1</v>
      </c>
      <c r="P40" s="28" t="str">
        <f t="shared" si="15"/>
        <v>-</v>
      </c>
      <c r="Q40" s="28">
        <f t="shared" si="15"/>
        <v>0</v>
      </c>
      <c r="R40" s="28" t="str">
        <f t="shared" si="15"/>
        <v>-</v>
      </c>
      <c r="S40" s="28">
        <f t="shared" si="15"/>
        <v>-1</v>
      </c>
      <c r="T40" s="28" t="str">
        <f t="shared" si="15"/>
        <v>-</v>
      </c>
      <c r="U40" s="28">
        <f t="shared" si="15"/>
        <v>0</v>
      </c>
      <c r="V40" s="28" t="str">
        <f t="shared" si="15"/>
        <v>-</v>
      </c>
      <c r="W40" s="10">
        <f t="shared" si="16"/>
        <v>4.333333333333333</v>
      </c>
      <c r="X40" s="10">
        <f t="shared" si="17"/>
        <v>-0.4375</v>
      </c>
      <c r="Y40" s="28">
        <f t="shared" si="18"/>
        <v>-0.6666666666666666</v>
      </c>
      <c r="Z40" s="28">
        <f t="shared" si="19"/>
        <v>-0.6666666666666666</v>
      </c>
      <c r="AA40" s="4"/>
    </row>
    <row r="41" spans="1:27" ht="12.75">
      <c r="A41" t="s">
        <v>553</v>
      </c>
      <c r="C41" s="26" t="s">
        <v>534</v>
      </c>
      <c r="D41" s="10">
        <f t="shared" si="20"/>
        <v>-1</v>
      </c>
      <c r="E41" s="10" t="str">
        <f t="shared" si="20"/>
        <v>-</v>
      </c>
      <c r="F41" s="10" t="str">
        <f t="shared" si="20"/>
        <v>-</v>
      </c>
      <c r="G41" s="10">
        <f t="shared" si="21"/>
        <v>11</v>
      </c>
      <c r="H41" s="10" t="str">
        <f t="shared" si="21"/>
        <v>-</v>
      </c>
      <c r="I41" s="10">
        <f t="shared" si="21"/>
        <v>2</v>
      </c>
      <c r="J41" s="10" t="str">
        <f t="shared" si="21"/>
        <v>-</v>
      </c>
      <c r="K41" s="10">
        <f t="shared" si="21"/>
        <v>-0.9166666666666666</v>
      </c>
      <c r="L41" s="10">
        <f t="shared" si="21"/>
        <v>1</v>
      </c>
      <c r="M41" s="28">
        <f t="shared" si="21"/>
        <v>-1</v>
      </c>
      <c r="N41" s="28" t="str">
        <f t="shared" si="21"/>
        <v>-</v>
      </c>
      <c r="O41" s="28">
        <f t="shared" si="15"/>
        <v>-1</v>
      </c>
      <c r="P41" s="28">
        <f t="shared" si="15"/>
        <v>-0.5</v>
      </c>
      <c r="Q41" s="28" t="str">
        <f t="shared" si="15"/>
        <v>-</v>
      </c>
      <c r="R41" s="28">
        <f t="shared" si="15"/>
        <v>0</v>
      </c>
      <c r="S41" s="28" t="str">
        <f t="shared" si="15"/>
        <v>-</v>
      </c>
      <c r="T41" s="28">
        <f t="shared" si="15"/>
        <v>-1</v>
      </c>
      <c r="U41" s="28">
        <f t="shared" si="15"/>
        <v>-0.8571428571428571</v>
      </c>
      <c r="V41" s="28">
        <f t="shared" si="15"/>
        <v>-0.5</v>
      </c>
      <c r="W41" s="10">
        <f t="shared" si="16"/>
        <v>2.25</v>
      </c>
      <c r="X41" s="10">
        <f t="shared" si="17"/>
        <v>-0.6153846153846154</v>
      </c>
      <c r="Y41" s="28">
        <f t="shared" si="18"/>
        <v>-0.2</v>
      </c>
      <c r="Z41" s="28">
        <f t="shared" si="19"/>
        <v>1.5</v>
      </c>
      <c r="AA41" s="4"/>
    </row>
    <row r="42" spans="1:27" ht="13.5" thickBot="1">
      <c r="A42" t="s">
        <v>554</v>
      </c>
      <c r="C42" s="53" t="s">
        <v>56</v>
      </c>
      <c r="D42" s="54" t="str">
        <f t="shared" si="20"/>
        <v>-</v>
      </c>
      <c r="E42" s="54" t="str">
        <f t="shared" si="20"/>
        <v>-</v>
      </c>
      <c r="F42" s="54" t="str">
        <f t="shared" si="20"/>
        <v>-</v>
      </c>
      <c r="G42" s="54">
        <f aca="true" t="shared" si="22" ref="G42:V43">+IF(G21&gt;0,(K21-G21)/G21,"-")</f>
        <v>2</v>
      </c>
      <c r="H42" s="54">
        <f t="shared" si="22"/>
        <v>-1</v>
      </c>
      <c r="I42" s="54">
        <f t="shared" si="22"/>
        <v>-0.75</v>
      </c>
      <c r="J42" s="54">
        <f t="shared" si="22"/>
        <v>-1</v>
      </c>
      <c r="K42" s="54">
        <f t="shared" si="22"/>
        <v>-0.6666666666666666</v>
      </c>
      <c r="L42" s="54" t="str">
        <f t="shared" si="22"/>
        <v>-</v>
      </c>
      <c r="M42" s="67">
        <f t="shared" si="22"/>
        <v>-1</v>
      </c>
      <c r="N42" s="67" t="str">
        <f t="shared" si="22"/>
        <v>-</v>
      </c>
      <c r="O42" s="67">
        <f t="shared" si="22"/>
        <v>0</v>
      </c>
      <c r="P42" s="67" t="str">
        <f t="shared" si="22"/>
        <v>-</v>
      </c>
      <c r="Q42" s="28" t="str">
        <f t="shared" si="22"/>
        <v>-</v>
      </c>
      <c r="R42" s="28" t="str">
        <f t="shared" si="22"/>
        <v>-</v>
      </c>
      <c r="S42" s="28">
        <f t="shared" si="22"/>
        <v>0</v>
      </c>
      <c r="T42" s="28" t="str">
        <f t="shared" si="22"/>
        <v>-</v>
      </c>
      <c r="U42" s="28">
        <f t="shared" si="22"/>
        <v>-1</v>
      </c>
      <c r="V42" s="28" t="str">
        <f t="shared" si="22"/>
        <v>-</v>
      </c>
      <c r="W42" s="54">
        <f t="shared" si="16"/>
        <v>9</v>
      </c>
      <c r="X42" s="54">
        <f t="shared" si="17"/>
        <v>-0.8</v>
      </c>
      <c r="Y42" s="67">
        <f t="shared" si="18"/>
        <v>-0.5</v>
      </c>
      <c r="Z42" s="67">
        <f t="shared" si="19"/>
        <v>1</v>
      </c>
      <c r="AA42" s="4"/>
    </row>
    <row r="43" spans="1:26" ht="13.5" thickBot="1">
      <c r="A43" s="68"/>
      <c r="B43" s="68"/>
      <c r="C43" s="55" t="s">
        <v>82</v>
      </c>
      <c r="D43" s="58">
        <f t="shared" si="20"/>
        <v>-0.22727272727272727</v>
      </c>
      <c r="E43" s="58">
        <f t="shared" si="20"/>
        <v>0.01818181818181818</v>
      </c>
      <c r="F43" s="58">
        <f t="shared" si="20"/>
        <v>0.13513513513513514</v>
      </c>
      <c r="G43" s="58">
        <f aca="true" t="shared" si="23" ref="G43:N43">+IF(G22&gt;0,(K22-G22)/G22,"-")</f>
        <v>0.11320754716981132</v>
      </c>
      <c r="H43" s="58">
        <f t="shared" si="23"/>
        <v>0.20588235294117646</v>
      </c>
      <c r="I43" s="58">
        <f t="shared" si="23"/>
        <v>-0.07142857142857142</v>
      </c>
      <c r="J43" s="58">
        <f t="shared" si="23"/>
        <v>-0.30952380952380953</v>
      </c>
      <c r="K43" s="58">
        <f t="shared" si="23"/>
        <v>-0.288135593220339</v>
      </c>
      <c r="L43" s="58">
        <f t="shared" si="23"/>
        <v>0.07317073170731707</v>
      </c>
      <c r="M43" s="58">
        <f t="shared" si="23"/>
        <v>0.019230769230769232</v>
      </c>
      <c r="N43" s="58">
        <f t="shared" si="23"/>
        <v>-0.20689655172413793</v>
      </c>
      <c r="O43" s="58">
        <f t="shared" si="22"/>
        <v>0.09523809523809523</v>
      </c>
      <c r="P43" s="58">
        <f t="shared" si="22"/>
        <v>0.06818181818181818</v>
      </c>
      <c r="Q43" s="58">
        <f t="shared" si="22"/>
        <v>0.1320754716981132</v>
      </c>
      <c r="R43" s="58">
        <f t="shared" si="22"/>
        <v>0.2608695652173913</v>
      </c>
      <c r="S43" s="58">
        <f t="shared" si="22"/>
        <v>-0.13043478260869565</v>
      </c>
      <c r="T43" s="58">
        <f t="shared" si="22"/>
        <v>-0.0425531914893617</v>
      </c>
      <c r="U43" s="58">
        <f t="shared" si="22"/>
        <v>-0.4166666666666667</v>
      </c>
      <c r="V43" s="58">
        <f t="shared" si="15"/>
        <v>-0.06896551724137931</v>
      </c>
      <c r="W43" s="58">
        <f t="shared" si="16"/>
        <v>0.010582010582010581</v>
      </c>
      <c r="X43" s="58">
        <f t="shared" si="17"/>
        <v>-0.14136125654450263</v>
      </c>
      <c r="Y43" s="58">
        <f t="shared" si="18"/>
        <v>0.012195121951219513</v>
      </c>
      <c r="Z43" s="58">
        <f t="shared" si="19"/>
        <v>0.060240963855421686</v>
      </c>
    </row>
  </sheetData>
  <mergeCells count="1">
    <mergeCell ref="B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BB11"/>
  <sheetViews>
    <sheetView workbookViewId="0" topLeftCell="A1">
      <selection activeCell="A1" sqref="A1"/>
    </sheetView>
  </sheetViews>
  <sheetFormatPr defaultColWidth="11.421875" defaultRowHeight="12.75"/>
  <cols>
    <col min="1" max="1" width="0.9921875" style="0" customWidth="1"/>
    <col min="2" max="2" width="0.42578125" style="0" customWidth="1"/>
    <col min="3" max="3" width="31.57421875" style="0" customWidth="1"/>
    <col min="4" max="6" width="10.421875" style="0" customWidth="1"/>
    <col min="7" max="7" width="10.28125" style="0" customWidth="1"/>
    <col min="8" max="54" width="10.421875" style="0" customWidth="1"/>
    <col min="55" max="16384" width="9.140625" style="0" customWidth="1"/>
  </cols>
  <sheetData>
    <row r="1" s="1" customFormat="1" ht="9" customHeight="1"/>
    <row r="2" s="1" customFormat="1" ht="9" customHeight="1"/>
    <row r="3" spans="2:5" s="1" customFormat="1" ht="18" customHeight="1">
      <c r="B3" s="91" t="s">
        <v>522</v>
      </c>
      <c r="C3" s="92"/>
      <c r="D3" s="92"/>
      <c r="E3" s="92"/>
    </row>
    <row r="4" s="1" customFormat="1" ht="22.5" customHeight="1"/>
    <row r="5" spans="3:54" s="1" customFormat="1" ht="18" customHeight="1">
      <c r="C5" s="2"/>
      <c r="D5" s="3" t="s">
        <v>0</v>
      </c>
      <c r="E5" s="3" t="s">
        <v>0</v>
      </c>
      <c r="F5" s="3" t="s">
        <v>0</v>
      </c>
      <c r="G5" s="3" t="s">
        <v>0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2</v>
      </c>
      <c r="M5" s="3" t="s">
        <v>2</v>
      </c>
      <c r="N5" s="3" t="s">
        <v>2</v>
      </c>
      <c r="O5" s="3" t="s">
        <v>2</v>
      </c>
      <c r="P5" s="3" t="s">
        <v>3</v>
      </c>
      <c r="Q5" s="3" t="s">
        <v>3</v>
      </c>
      <c r="R5" s="3" t="s">
        <v>3</v>
      </c>
      <c r="S5" s="3" t="s">
        <v>3</v>
      </c>
      <c r="T5" s="3" t="s">
        <v>4</v>
      </c>
      <c r="U5" s="3" t="s">
        <v>4</v>
      </c>
      <c r="V5" s="3" t="s">
        <v>4</v>
      </c>
      <c r="W5" s="3" t="s">
        <v>4</v>
      </c>
      <c r="X5" s="3" t="s">
        <v>5</v>
      </c>
      <c r="Y5" s="3" t="s">
        <v>5</v>
      </c>
      <c r="Z5" s="3" t="s">
        <v>5</v>
      </c>
      <c r="AA5" s="3" t="s">
        <v>5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7</v>
      </c>
      <c r="AG5" s="3" t="s">
        <v>7</v>
      </c>
      <c r="AH5" s="3" t="s">
        <v>7</v>
      </c>
      <c r="AI5" s="3" t="s">
        <v>7</v>
      </c>
      <c r="AJ5" s="3" t="s">
        <v>8</v>
      </c>
      <c r="AK5" s="3" t="s">
        <v>8</v>
      </c>
      <c r="AL5" s="3" t="s">
        <v>8</v>
      </c>
      <c r="AM5" s="3" t="s">
        <v>8</v>
      </c>
      <c r="AN5" s="3" t="s">
        <v>9</v>
      </c>
      <c r="AO5" s="3" t="s">
        <v>9</v>
      </c>
      <c r="AP5" s="3" t="s">
        <v>9</v>
      </c>
      <c r="AQ5" s="3" t="s">
        <v>9</v>
      </c>
      <c r="AR5" s="44" t="s">
        <v>60</v>
      </c>
      <c r="AS5" s="44" t="s">
        <v>60</v>
      </c>
      <c r="AT5" s="44" t="s">
        <v>60</v>
      </c>
      <c r="AU5" s="44" t="s">
        <v>60</v>
      </c>
      <c r="AV5" s="44">
        <v>2011</v>
      </c>
      <c r="AW5" s="44">
        <v>2011</v>
      </c>
      <c r="AX5" s="44">
        <v>2011</v>
      </c>
      <c r="AY5" s="44">
        <v>2011</v>
      </c>
      <c r="AZ5" s="44">
        <v>2012</v>
      </c>
      <c r="BA5" s="44">
        <v>2012</v>
      </c>
      <c r="BB5" s="44">
        <v>2012</v>
      </c>
    </row>
    <row r="6" spans="3:54" s="1" customFormat="1" ht="18" customHeight="1">
      <c r="C6" s="25"/>
      <c r="D6" s="37" t="s">
        <v>10</v>
      </c>
      <c r="E6" s="37" t="s">
        <v>11</v>
      </c>
      <c r="F6" s="37" t="s">
        <v>12</v>
      </c>
      <c r="G6" s="37" t="s">
        <v>13</v>
      </c>
      <c r="H6" s="37" t="s">
        <v>14</v>
      </c>
      <c r="I6" s="37" t="s">
        <v>15</v>
      </c>
      <c r="J6" s="37" t="s">
        <v>16</v>
      </c>
      <c r="K6" s="37" t="s">
        <v>17</v>
      </c>
      <c r="L6" s="37" t="s">
        <v>18</v>
      </c>
      <c r="M6" s="37" t="s">
        <v>19</v>
      </c>
      <c r="N6" s="37" t="s">
        <v>20</v>
      </c>
      <c r="O6" s="37" t="s">
        <v>21</v>
      </c>
      <c r="P6" s="37" t="s">
        <v>22</v>
      </c>
      <c r="Q6" s="37" t="s">
        <v>23</v>
      </c>
      <c r="R6" s="37" t="s">
        <v>24</v>
      </c>
      <c r="S6" s="37" t="s">
        <v>25</v>
      </c>
      <c r="T6" s="37" t="s">
        <v>26</v>
      </c>
      <c r="U6" s="37" t="s">
        <v>27</v>
      </c>
      <c r="V6" s="37" t="s">
        <v>28</v>
      </c>
      <c r="W6" s="37" t="s">
        <v>29</v>
      </c>
      <c r="X6" s="37" t="s">
        <v>30</v>
      </c>
      <c r="Y6" s="37" t="s">
        <v>31</v>
      </c>
      <c r="Z6" s="37" t="s">
        <v>32</v>
      </c>
      <c r="AA6" s="37" t="s">
        <v>33</v>
      </c>
      <c r="AB6" s="37" t="s">
        <v>34</v>
      </c>
      <c r="AC6" s="37" t="s">
        <v>35</v>
      </c>
      <c r="AD6" s="37" t="s">
        <v>36</v>
      </c>
      <c r="AE6" s="37" t="s">
        <v>37</v>
      </c>
      <c r="AF6" s="37" t="s">
        <v>38</v>
      </c>
      <c r="AG6" s="37" t="s">
        <v>39</v>
      </c>
      <c r="AH6" s="37" t="s">
        <v>40</v>
      </c>
      <c r="AI6" s="37" t="s">
        <v>41</v>
      </c>
      <c r="AJ6" s="37" t="s">
        <v>42</v>
      </c>
      <c r="AK6" s="37" t="s">
        <v>43</v>
      </c>
      <c r="AL6" s="37" t="s">
        <v>44</v>
      </c>
      <c r="AM6" s="37" t="s">
        <v>45</v>
      </c>
      <c r="AN6" s="37" t="s">
        <v>46</v>
      </c>
      <c r="AO6" s="37" t="s">
        <v>47</v>
      </c>
      <c r="AP6" s="37" t="s">
        <v>48</v>
      </c>
      <c r="AQ6" s="37" t="s">
        <v>49</v>
      </c>
      <c r="AR6" s="45" t="s">
        <v>65</v>
      </c>
      <c r="AS6" s="45" t="s">
        <v>535</v>
      </c>
      <c r="AT6" s="45" t="s">
        <v>559</v>
      </c>
      <c r="AU6" s="45" t="s">
        <v>562</v>
      </c>
      <c r="AV6" s="45" t="s">
        <v>568</v>
      </c>
      <c r="AW6" s="45" t="s">
        <v>571</v>
      </c>
      <c r="AX6" s="45" t="s">
        <v>573</v>
      </c>
      <c r="AY6" s="45" t="s">
        <v>581</v>
      </c>
      <c r="AZ6" s="45" t="s">
        <v>597</v>
      </c>
      <c r="BA6" s="45" t="s">
        <v>599</v>
      </c>
      <c r="BB6" s="45" t="s">
        <v>602</v>
      </c>
    </row>
    <row r="7" spans="2:54" s="1" customFormat="1" ht="18" customHeight="1">
      <c r="B7" s="36"/>
      <c r="C7" s="38" t="s">
        <v>64</v>
      </c>
      <c r="D7" s="39">
        <v>5366</v>
      </c>
      <c r="E7" s="39">
        <v>5690</v>
      </c>
      <c r="F7" s="39">
        <v>3662</v>
      </c>
      <c r="G7" s="39">
        <v>5767</v>
      </c>
      <c r="H7" s="39">
        <v>5679</v>
      </c>
      <c r="I7" s="39">
        <v>5822</v>
      </c>
      <c r="J7" s="39">
        <v>3970</v>
      </c>
      <c r="K7" s="39">
        <v>6181</v>
      </c>
      <c r="L7" s="39">
        <v>6059</v>
      </c>
      <c r="M7" s="39">
        <v>6861</v>
      </c>
      <c r="N7" s="39">
        <v>4663</v>
      </c>
      <c r="O7" s="39">
        <v>6932</v>
      </c>
      <c r="P7" s="39">
        <v>7208</v>
      </c>
      <c r="Q7" s="39">
        <v>7456</v>
      </c>
      <c r="R7" s="39">
        <v>5476</v>
      </c>
      <c r="S7" s="39">
        <v>8032</v>
      </c>
      <c r="T7" s="39">
        <v>8468</v>
      </c>
      <c r="U7" s="39">
        <v>8756</v>
      </c>
      <c r="V7" s="39">
        <v>5935</v>
      </c>
      <c r="W7" s="39">
        <v>8410</v>
      </c>
      <c r="X7" s="39">
        <v>7803</v>
      </c>
      <c r="Y7" s="39">
        <v>9549</v>
      </c>
      <c r="Z7" s="39">
        <v>14024</v>
      </c>
      <c r="AA7" s="39">
        <v>25047</v>
      </c>
      <c r="AB7" s="39">
        <v>24185</v>
      </c>
      <c r="AC7" s="39">
        <v>22615</v>
      </c>
      <c r="AD7" s="39">
        <v>16292</v>
      </c>
      <c r="AE7" s="39">
        <v>22550</v>
      </c>
      <c r="AF7" s="39">
        <v>23182</v>
      </c>
      <c r="AG7" s="39">
        <v>21346</v>
      </c>
      <c r="AH7" s="39">
        <v>15348</v>
      </c>
      <c r="AI7" s="39">
        <v>20757</v>
      </c>
      <c r="AJ7" s="39">
        <v>18923</v>
      </c>
      <c r="AK7" s="39">
        <v>21079</v>
      </c>
      <c r="AL7" s="39">
        <v>14945</v>
      </c>
      <c r="AM7" s="39">
        <v>18879</v>
      </c>
      <c r="AN7" s="39">
        <v>17357</v>
      </c>
      <c r="AO7" s="39">
        <v>18240</v>
      </c>
      <c r="AP7" s="39">
        <v>14206</v>
      </c>
      <c r="AQ7" s="39">
        <v>18592</v>
      </c>
      <c r="AR7" s="40">
        <f>+'Divorcios consensuados TSJ'!P22</f>
        <v>18293</v>
      </c>
      <c r="AS7" s="40">
        <f>+'Divorcios consensuados TSJ'!Q22</f>
        <v>19200</v>
      </c>
      <c r="AT7" s="40">
        <f>+'Divorcios consensuados TSJ'!R22</f>
        <v>14307</v>
      </c>
      <c r="AU7" s="40">
        <f>+'Divorcios consensuados TSJ'!S22</f>
        <v>19132</v>
      </c>
      <c r="AV7" s="40">
        <f>+'Divorcios consensuados TSJ'!T22</f>
        <v>18284</v>
      </c>
      <c r="AW7" s="40">
        <f>+'Divorcios consensuados TSJ'!U22</f>
        <v>18064</v>
      </c>
      <c r="AX7" s="40">
        <f>+'Divorcios consensuados TSJ'!V22</f>
        <v>14216</v>
      </c>
      <c r="AY7" s="40">
        <f>+'Divorcios consensuados TSJ'!W22</f>
        <v>18287</v>
      </c>
      <c r="AZ7" s="40">
        <f>+'Divorcios consensuados TSJ'!X22</f>
        <v>18371</v>
      </c>
      <c r="BA7" s="40">
        <f>+'Divorcios consensuados TSJ'!Y22</f>
        <v>18032</v>
      </c>
      <c r="BB7" s="40">
        <f>+'Divorcios consensuados TSJ'!Z22</f>
        <v>13777</v>
      </c>
    </row>
    <row r="8" spans="2:54" s="1" customFormat="1" ht="18" customHeight="1">
      <c r="B8" s="36"/>
      <c r="C8" s="38" t="s">
        <v>61</v>
      </c>
      <c r="D8" s="39">
        <v>4930</v>
      </c>
      <c r="E8" s="39">
        <v>4850</v>
      </c>
      <c r="F8" s="39">
        <v>3277</v>
      </c>
      <c r="G8" s="39">
        <v>5420</v>
      </c>
      <c r="H8" s="39">
        <v>4170</v>
      </c>
      <c r="I8" s="39">
        <v>4097</v>
      </c>
      <c r="J8" s="39">
        <v>2933</v>
      </c>
      <c r="K8" s="39">
        <v>4723</v>
      </c>
      <c r="L8" s="39">
        <v>4323</v>
      </c>
      <c r="M8" s="39">
        <v>4858</v>
      </c>
      <c r="N8" s="39">
        <v>3270</v>
      </c>
      <c r="O8" s="39">
        <v>5036</v>
      </c>
      <c r="P8" s="39">
        <v>4985</v>
      </c>
      <c r="Q8" s="39">
        <v>5010</v>
      </c>
      <c r="R8" s="39">
        <v>3576</v>
      </c>
      <c r="S8" s="39">
        <v>5576</v>
      </c>
      <c r="T8" s="39">
        <v>5540</v>
      </c>
      <c r="U8" s="39">
        <v>5811</v>
      </c>
      <c r="V8" s="39">
        <v>3997</v>
      </c>
      <c r="W8" s="39">
        <v>5674</v>
      </c>
      <c r="X8" s="39">
        <v>5564</v>
      </c>
      <c r="Y8" s="39">
        <v>6233</v>
      </c>
      <c r="Z8" s="39">
        <v>8791</v>
      </c>
      <c r="AA8" s="39">
        <v>16594</v>
      </c>
      <c r="AB8" s="39">
        <v>15972</v>
      </c>
      <c r="AC8" s="39">
        <v>14486</v>
      </c>
      <c r="AD8" s="39">
        <v>10332</v>
      </c>
      <c r="AE8" s="39">
        <v>14801</v>
      </c>
      <c r="AF8" s="39">
        <v>14335</v>
      </c>
      <c r="AG8" s="39">
        <v>13060</v>
      </c>
      <c r="AH8" s="39">
        <v>9521</v>
      </c>
      <c r="AI8" s="39">
        <v>13331</v>
      </c>
      <c r="AJ8" s="39">
        <v>11808</v>
      </c>
      <c r="AK8" s="39">
        <v>13254</v>
      </c>
      <c r="AL8" s="39">
        <v>9615</v>
      </c>
      <c r="AM8" s="39">
        <v>13300</v>
      </c>
      <c r="AN8" s="39">
        <v>11992</v>
      </c>
      <c r="AO8" s="39">
        <v>12180</v>
      </c>
      <c r="AP8" s="39">
        <v>9652</v>
      </c>
      <c r="AQ8" s="39">
        <v>13743</v>
      </c>
      <c r="AR8" s="40">
        <f>+'Divorcios no consensuados TSJ'!P22</f>
        <v>12560</v>
      </c>
      <c r="AS8" s="40">
        <f>+'Divorcios no consensuados TSJ'!Q22</f>
        <v>12883</v>
      </c>
      <c r="AT8" s="40">
        <f>+'Divorcios no consensuados TSJ'!R22</f>
        <v>9632</v>
      </c>
      <c r="AU8" s="40">
        <f>+'Divorcios no consensuados TSJ'!S22</f>
        <v>13547</v>
      </c>
      <c r="AV8" s="40">
        <f>+'Divorcios no consensuados TSJ'!T22</f>
        <v>13017</v>
      </c>
      <c r="AW8" s="40">
        <f>+'Divorcios no consensuados TSJ'!U22</f>
        <v>12275</v>
      </c>
      <c r="AX8" s="40">
        <f>+'Divorcios no consensuados TSJ'!V22</f>
        <v>9493</v>
      </c>
      <c r="AY8" s="40">
        <f>+'Divorcios no consensuados TSJ'!W22</f>
        <v>13543</v>
      </c>
      <c r="AZ8" s="40">
        <f>+'Divorcios no consensuados TSJ'!X22</f>
        <v>12867</v>
      </c>
      <c r="BA8" s="40">
        <f>+'Divorcios no consensuados TSJ'!Y22</f>
        <v>12543</v>
      </c>
      <c r="BB8" s="40">
        <f>+'Divorcios no consensuados TSJ'!Z22</f>
        <v>9567</v>
      </c>
    </row>
    <row r="9" spans="2:54" s="1" customFormat="1" ht="18" customHeight="1">
      <c r="B9" s="36"/>
      <c r="C9" s="38" t="s">
        <v>62</v>
      </c>
      <c r="D9" s="39">
        <v>9793</v>
      </c>
      <c r="E9" s="39">
        <v>9773</v>
      </c>
      <c r="F9" s="39">
        <v>7866</v>
      </c>
      <c r="G9" s="39">
        <v>11446</v>
      </c>
      <c r="H9" s="39">
        <v>10123</v>
      </c>
      <c r="I9" s="39">
        <v>11017</v>
      </c>
      <c r="J9" s="39">
        <v>9106</v>
      </c>
      <c r="K9" s="39">
        <v>13282</v>
      </c>
      <c r="L9" s="39">
        <v>11995</v>
      </c>
      <c r="M9" s="39">
        <v>12951</v>
      </c>
      <c r="N9" s="39">
        <v>9950</v>
      </c>
      <c r="O9" s="39">
        <v>14115</v>
      </c>
      <c r="P9" s="39">
        <v>13410</v>
      </c>
      <c r="Q9" s="39">
        <v>13351</v>
      </c>
      <c r="R9" s="39">
        <v>11142</v>
      </c>
      <c r="S9" s="39">
        <v>15797</v>
      </c>
      <c r="T9" s="39">
        <v>14628</v>
      </c>
      <c r="U9" s="39">
        <v>14594</v>
      </c>
      <c r="V9" s="39">
        <v>11411</v>
      </c>
      <c r="W9" s="39">
        <v>14734</v>
      </c>
      <c r="X9" s="39">
        <v>13006</v>
      </c>
      <c r="Y9" s="39">
        <v>14251</v>
      </c>
      <c r="Z9" s="39">
        <v>5139</v>
      </c>
      <c r="AA9" s="39">
        <v>3638</v>
      </c>
      <c r="AB9" s="39">
        <v>2795</v>
      </c>
      <c r="AC9" s="39">
        <v>2371</v>
      </c>
      <c r="AD9" s="39">
        <v>1565</v>
      </c>
      <c r="AE9" s="39">
        <v>2065</v>
      </c>
      <c r="AF9" s="39">
        <v>1989</v>
      </c>
      <c r="AG9" s="39">
        <v>1687</v>
      </c>
      <c r="AH9" s="39">
        <v>1238</v>
      </c>
      <c r="AI9" s="39">
        <v>1627</v>
      </c>
      <c r="AJ9" s="39">
        <v>1398</v>
      </c>
      <c r="AK9" s="39">
        <v>1703</v>
      </c>
      <c r="AL9" s="39">
        <v>1229</v>
      </c>
      <c r="AM9" s="39">
        <v>1580</v>
      </c>
      <c r="AN9" s="39">
        <v>1428</v>
      </c>
      <c r="AO9" s="39">
        <v>1473</v>
      </c>
      <c r="AP9" s="39">
        <v>1133</v>
      </c>
      <c r="AQ9" s="39">
        <v>1487</v>
      </c>
      <c r="AR9" s="40">
        <f>+'Separaciones consensuadas TSJ'!P22</f>
        <v>1441</v>
      </c>
      <c r="AS9" s="40">
        <f>+'Separaciones consensuadas TSJ'!Q22</f>
        <v>1392</v>
      </c>
      <c r="AT9" s="40">
        <f>+'Separaciones consensuadas TSJ'!R22</f>
        <v>1006</v>
      </c>
      <c r="AU9" s="40">
        <f>+'Separaciones consensuadas TSJ'!S22</f>
        <v>1394</v>
      </c>
      <c r="AV9" s="40">
        <f>+'Separaciones consensuadas TSJ'!T22</f>
        <v>1338</v>
      </c>
      <c r="AW9" s="40">
        <f>+'Separaciones consensuadas TSJ'!U22</f>
        <v>1277</v>
      </c>
      <c r="AX9" s="40">
        <f>+'Separaciones consensuadas TSJ'!V22</f>
        <v>1021</v>
      </c>
      <c r="AY9" s="40">
        <f>+'Separaciones consensuadas TSJ'!W22</f>
        <v>1236</v>
      </c>
      <c r="AZ9" s="40">
        <f>+'Separaciones consensuadas TSJ'!X22</f>
        <v>1286</v>
      </c>
      <c r="BA9" s="40">
        <f>+'Separaciones consensuadas TSJ'!Y22</f>
        <v>1235</v>
      </c>
      <c r="BB9" s="40">
        <f>+'Separaciones consensuadas TSJ'!Z22</f>
        <v>887</v>
      </c>
    </row>
    <row r="10" spans="2:54" s="1" customFormat="1" ht="18" customHeight="1">
      <c r="B10" s="36"/>
      <c r="C10" s="38" t="s">
        <v>63</v>
      </c>
      <c r="D10" s="39">
        <v>6201</v>
      </c>
      <c r="E10" s="39">
        <v>6107</v>
      </c>
      <c r="F10" s="39">
        <v>4797</v>
      </c>
      <c r="G10" s="39">
        <v>7433</v>
      </c>
      <c r="H10" s="39">
        <v>5273</v>
      </c>
      <c r="I10" s="39">
        <v>5439</v>
      </c>
      <c r="J10" s="39">
        <v>4444</v>
      </c>
      <c r="K10" s="39">
        <v>6854</v>
      </c>
      <c r="L10" s="39">
        <v>5962</v>
      </c>
      <c r="M10" s="39">
        <v>6314</v>
      </c>
      <c r="N10" s="39">
        <v>4807</v>
      </c>
      <c r="O10" s="39">
        <v>6920</v>
      </c>
      <c r="P10" s="39">
        <v>6230</v>
      </c>
      <c r="Q10" s="39">
        <v>6414</v>
      </c>
      <c r="R10" s="39">
        <v>5353</v>
      </c>
      <c r="S10" s="39">
        <v>7726</v>
      </c>
      <c r="T10" s="39">
        <v>6938</v>
      </c>
      <c r="U10" s="39">
        <v>6878</v>
      </c>
      <c r="V10" s="39">
        <v>5480</v>
      </c>
      <c r="W10" s="39">
        <v>7677</v>
      </c>
      <c r="X10" s="39">
        <v>7018</v>
      </c>
      <c r="Y10" s="39">
        <v>7261</v>
      </c>
      <c r="Z10" s="39">
        <v>2905</v>
      </c>
      <c r="AA10" s="39">
        <v>2420</v>
      </c>
      <c r="AB10" s="39">
        <v>1651</v>
      </c>
      <c r="AC10" s="39">
        <v>1482</v>
      </c>
      <c r="AD10" s="39">
        <v>969</v>
      </c>
      <c r="AE10" s="39">
        <v>1240</v>
      </c>
      <c r="AF10" s="39">
        <v>1090</v>
      </c>
      <c r="AG10" s="39">
        <v>994</v>
      </c>
      <c r="AH10" s="39">
        <v>669</v>
      </c>
      <c r="AI10" s="39">
        <v>917</v>
      </c>
      <c r="AJ10" s="39">
        <v>802</v>
      </c>
      <c r="AK10" s="39">
        <v>849</v>
      </c>
      <c r="AL10" s="39">
        <v>599</v>
      </c>
      <c r="AM10" s="39">
        <v>910</v>
      </c>
      <c r="AN10" s="39">
        <v>764</v>
      </c>
      <c r="AO10" s="39">
        <v>783</v>
      </c>
      <c r="AP10" s="39">
        <v>564</v>
      </c>
      <c r="AQ10" s="39">
        <v>836</v>
      </c>
      <c r="AR10" s="40">
        <f>+'Separaciones no consensuada TSJ'!P22</f>
        <v>807</v>
      </c>
      <c r="AS10" s="40">
        <f>+'Separaciones no consensuada TSJ'!Q22</f>
        <v>742</v>
      </c>
      <c r="AT10" s="40">
        <f>+'Separaciones no consensuada TSJ'!R22</f>
        <v>427</v>
      </c>
      <c r="AU10" s="40">
        <f>+'Separaciones no consensuada TSJ'!S22</f>
        <v>753</v>
      </c>
      <c r="AV10" s="40">
        <f>+'Separaciones no consensuada TSJ'!T22</f>
        <v>658</v>
      </c>
      <c r="AW10" s="40">
        <f>+'Separaciones no consensuada TSJ'!U22</f>
        <v>645</v>
      </c>
      <c r="AX10" s="40">
        <f>+'Separaciones no consensuada TSJ'!V22</f>
        <v>456</v>
      </c>
      <c r="AY10" s="40">
        <f>+'Separaciones no consensuada TSJ'!W22</f>
        <v>716</v>
      </c>
      <c r="AZ10" s="40">
        <f>+'Separaciones no consensuada TSJ'!X22</f>
        <v>659</v>
      </c>
      <c r="BA10" s="40">
        <f>+'Separaciones no consensuada TSJ'!Y22</f>
        <v>609</v>
      </c>
      <c r="BB10" s="40">
        <f>+'Separaciones no consensuada TSJ'!Z22</f>
        <v>437</v>
      </c>
    </row>
    <row r="11" spans="3:54" s="1" customFormat="1" ht="12">
      <c r="C11" s="38" t="s">
        <v>85</v>
      </c>
      <c r="D11" s="39">
        <v>32</v>
      </c>
      <c r="E11" s="39">
        <v>43</v>
      </c>
      <c r="F11" s="39">
        <v>30</v>
      </c>
      <c r="G11" s="39">
        <v>40</v>
      </c>
      <c r="H11" s="39">
        <v>45</v>
      </c>
      <c r="I11" s="39">
        <v>37</v>
      </c>
      <c r="J11" s="39">
        <v>20</v>
      </c>
      <c r="K11" s="39">
        <v>50</v>
      </c>
      <c r="L11" s="39">
        <v>48</v>
      </c>
      <c r="M11" s="39">
        <v>58</v>
      </c>
      <c r="N11" s="39">
        <v>46</v>
      </c>
      <c r="O11" s="39">
        <v>77</v>
      </c>
      <c r="P11" s="39">
        <v>48</v>
      </c>
      <c r="Q11" s="39">
        <v>38</v>
      </c>
      <c r="R11" s="39">
        <v>46</v>
      </c>
      <c r="S11" s="39">
        <v>59</v>
      </c>
      <c r="T11" s="39">
        <v>51</v>
      </c>
      <c r="U11" s="39">
        <v>53</v>
      </c>
      <c r="V11" s="39">
        <v>44</v>
      </c>
      <c r="W11" s="39">
        <v>42</v>
      </c>
      <c r="X11" s="39">
        <v>44</v>
      </c>
      <c r="Y11" s="39">
        <v>72</v>
      </c>
      <c r="Z11" s="39">
        <v>33</v>
      </c>
      <c r="AA11" s="39">
        <v>50</v>
      </c>
      <c r="AB11" s="39">
        <v>41</v>
      </c>
      <c r="AC11" s="39">
        <v>30</v>
      </c>
      <c r="AD11" s="39">
        <v>25</v>
      </c>
      <c r="AE11" s="39">
        <v>57</v>
      </c>
      <c r="AF11" s="39">
        <v>44</v>
      </c>
      <c r="AG11" s="39">
        <v>55</v>
      </c>
      <c r="AH11" s="39">
        <v>37</v>
      </c>
      <c r="AI11" s="39">
        <v>53</v>
      </c>
      <c r="AJ11" s="39">
        <v>34</v>
      </c>
      <c r="AK11" s="39">
        <v>56</v>
      </c>
      <c r="AL11" s="39">
        <v>42</v>
      </c>
      <c r="AM11" s="39">
        <v>59</v>
      </c>
      <c r="AN11" s="39">
        <v>41</v>
      </c>
      <c r="AO11" s="39">
        <v>52</v>
      </c>
      <c r="AP11" s="39">
        <v>29</v>
      </c>
      <c r="AQ11" s="39">
        <v>42</v>
      </c>
      <c r="AR11" s="39">
        <f>+'Nulidades TSJ '!P22</f>
        <v>44</v>
      </c>
      <c r="AS11" s="39">
        <f>+'Nulidades TSJ '!Q22</f>
        <v>53</v>
      </c>
      <c r="AT11" s="39">
        <f>+'Nulidades TSJ '!R22</f>
        <v>23</v>
      </c>
      <c r="AU11" s="39">
        <f>+'Nulidades TSJ '!S22</f>
        <v>46</v>
      </c>
      <c r="AV11" s="39">
        <f>+'Nulidades TSJ '!T22</f>
        <v>47</v>
      </c>
      <c r="AW11" s="39">
        <f>+'Nulidades TSJ '!U22</f>
        <v>60</v>
      </c>
      <c r="AX11" s="39">
        <f>+'Nulidades TSJ '!V22</f>
        <v>29</v>
      </c>
      <c r="AY11" s="39">
        <f>+'Nulidades TSJ '!W22</f>
        <v>40</v>
      </c>
      <c r="AZ11" s="39">
        <f>+'Nulidades TSJ '!X22</f>
        <v>45</v>
      </c>
      <c r="BA11" s="39">
        <f>+'Nulidades TSJ '!Y22</f>
        <v>35</v>
      </c>
      <c r="BB11" s="39">
        <f>+'Nulidades TSJ '!Z22</f>
        <v>27</v>
      </c>
    </row>
  </sheetData>
  <mergeCells count="1">
    <mergeCell ref="B3:E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1:I58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25.421875" style="0" customWidth="1"/>
    <col min="3" max="7" width="14.140625" style="0" customWidth="1"/>
  </cols>
  <sheetData>
    <row r="1" spans="2:7" ht="18">
      <c r="B1" s="93" t="s">
        <v>87</v>
      </c>
      <c r="C1" s="93"/>
      <c r="D1" s="93"/>
      <c r="E1" s="93"/>
      <c r="F1" s="93"/>
      <c r="G1" s="93"/>
    </row>
    <row r="2" spans="2:7" ht="15.75">
      <c r="B2" s="29"/>
      <c r="C2" s="29"/>
      <c r="D2" s="29"/>
      <c r="E2" s="29"/>
      <c r="F2" s="29"/>
      <c r="G2" s="29"/>
    </row>
    <row r="3" spans="2:6" ht="15.75">
      <c r="B3" s="30" t="s">
        <v>604</v>
      </c>
      <c r="C3" s="31"/>
      <c r="D3" s="31"/>
      <c r="E3" s="31"/>
      <c r="F3" s="31"/>
    </row>
    <row r="5" ht="12.75" customHeight="1" thickBot="1"/>
    <row r="6" spans="3:7" ht="39" thickBot="1">
      <c r="C6" s="51" t="s">
        <v>88</v>
      </c>
      <c r="D6" s="51" t="s">
        <v>64</v>
      </c>
      <c r="E6" s="51" t="s">
        <v>61</v>
      </c>
      <c r="F6" s="51" t="s">
        <v>89</v>
      </c>
      <c r="G6" s="82" t="s">
        <v>90</v>
      </c>
    </row>
    <row r="7" spans="2:9" ht="12.75">
      <c r="B7" s="77" t="s">
        <v>91</v>
      </c>
      <c r="C7" s="94">
        <v>0</v>
      </c>
      <c r="D7" s="94">
        <v>185</v>
      </c>
      <c r="E7" s="94">
        <v>151</v>
      </c>
      <c r="F7" s="94">
        <v>10</v>
      </c>
      <c r="G7" s="94">
        <v>5</v>
      </c>
      <c r="H7" s="50"/>
      <c r="I7" s="32"/>
    </row>
    <row r="8" spans="2:9" ht="12.75">
      <c r="B8" s="78" t="s">
        <v>102</v>
      </c>
      <c r="C8" s="95">
        <v>2</v>
      </c>
      <c r="D8" s="95">
        <v>311</v>
      </c>
      <c r="E8" s="95">
        <v>366</v>
      </c>
      <c r="F8" s="95">
        <v>35</v>
      </c>
      <c r="G8" s="95">
        <v>21</v>
      </c>
      <c r="H8" s="50"/>
      <c r="I8" s="32"/>
    </row>
    <row r="9" spans="2:9" ht="12.75">
      <c r="B9" s="78" t="s">
        <v>121</v>
      </c>
      <c r="C9" s="95">
        <v>0</v>
      </c>
      <c r="D9" s="95">
        <v>198</v>
      </c>
      <c r="E9" s="95">
        <v>216</v>
      </c>
      <c r="F9" s="95">
        <v>10</v>
      </c>
      <c r="G9" s="95">
        <v>5</v>
      </c>
      <c r="H9" s="50"/>
      <c r="I9" s="32"/>
    </row>
    <row r="10" spans="2:9" ht="12.75">
      <c r="B10" s="78" t="s">
        <v>128</v>
      </c>
      <c r="C10" s="95">
        <v>0</v>
      </c>
      <c r="D10" s="95">
        <v>273</v>
      </c>
      <c r="E10" s="95">
        <v>221</v>
      </c>
      <c r="F10" s="95">
        <v>16</v>
      </c>
      <c r="G10" s="95">
        <v>10</v>
      </c>
      <c r="H10" s="50"/>
      <c r="I10" s="32"/>
    </row>
    <row r="11" spans="2:9" ht="12.75">
      <c r="B11" s="78" t="s">
        <v>136</v>
      </c>
      <c r="C11" s="95">
        <v>0</v>
      </c>
      <c r="D11" s="95">
        <v>125</v>
      </c>
      <c r="E11" s="95">
        <v>187</v>
      </c>
      <c r="F11" s="95">
        <v>5</v>
      </c>
      <c r="G11" s="95">
        <v>6</v>
      </c>
      <c r="H11" s="50"/>
      <c r="I11" s="32"/>
    </row>
    <row r="12" spans="2:9" ht="12.75">
      <c r="B12" s="78" t="s">
        <v>141</v>
      </c>
      <c r="C12" s="95">
        <v>0</v>
      </c>
      <c r="D12" s="95">
        <v>164</v>
      </c>
      <c r="E12" s="95">
        <v>126</v>
      </c>
      <c r="F12" s="95">
        <v>10</v>
      </c>
      <c r="G12" s="95">
        <v>14</v>
      </c>
      <c r="H12" s="50"/>
      <c r="I12" s="32"/>
    </row>
    <row r="13" spans="2:9" ht="12.75">
      <c r="B13" s="78" t="s">
        <v>153</v>
      </c>
      <c r="C13" s="95">
        <v>0</v>
      </c>
      <c r="D13" s="95">
        <v>551</v>
      </c>
      <c r="E13" s="95">
        <v>420</v>
      </c>
      <c r="F13" s="95">
        <v>39</v>
      </c>
      <c r="G13" s="95">
        <v>15</v>
      </c>
      <c r="H13" s="50"/>
      <c r="I13" s="32"/>
    </row>
    <row r="14" spans="2:9" ht="13.5" thickBot="1">
      <c r="B14" s="79" t="s">
        <v>168</v>
      </c>
      <c r="C14" s="96">
        <v>6</v>
      </c>
      <c r="D14" s="96">
        <v>552</v>
      </c>
      <c r="E14" s="96">
        <v>506</v>
      </c>
      <c r="F14" s="96">
        <v>40</v>
      </c>
      <c r="G14" s="96">
        <v>27</v>
      </c>
      <c r="H14" s="50"/>
      <c r="I14" s="32"/>
    </row>
    <row r="15" spans="2:9" ht="12.75">
      <c r="B15" s="77" t="s">
        <v>181</v>
      </c>
      <c r="C15" s="94">
        <v>1</v>
      </c>
      <c r="D15" s="94">
        <v>47</v>
      </c>
      <c r="E15" s="94">
        <v>33</v>
      </c>
      <c r="F15" s="94">
        <v>6</v>
      </c>
      <c r="G15" s="94">
        <v>2</v>
      </c>
      <c r="H15" s="50"/>
      <c r="I15" s="32"/>
    </row>
    <row r="16" spans="2:9" ht="12.75">
      <c r="B16" s="78" t="s">
        <v>186</v>
      </c>
      <c r="C16" s="95">
        <v>0</v>
      </c>
      <c r="D16" s="95">
        <v>24</v>
      </c>
      <c r="E16" s="95">
        <v>16</v>
      </c>
      <c r="F16" s="95">
        <v>3</v>
      </c>
      <c r="G16" s="95">
        <v>1</v>
      </c>
      <c r="H16" s="50"/>
      <c r="I16" s="32"/>
    </row>
    <row r="17" spans="2:9" ht="13.5" thickBot="1">
      <c r="B17" s="79" t="s">
        <v>189</v>
      </c>
      <c r="C17" s="96">
        <v>0</v>
      </c>
      <c r="D17" s="96">
        <v>244</v>
      </c>
      <c r="E17" s="96">
        <v>143</v>
      </c>
      <c r="F17" s="96">
        <v>16</v>
      </c>
      <c r="G17" s="96">
        <v>5</v>
      </c>
      <c r="H17" s="50"/>
      <c r="I17" s="32"/>
    </row>
    <row r="18" spans="2:9" ht="13.5" thickBot="1">
      <c r="B18" s="76" t="s">
        <v>587</v>
      </c>
      <c r="C18" s="97">
        <v>0</v>
      </c>
      <c r="D18" s="97">
        <v>336</v>
      </c>
      <c r="E18" s="97">
        <v>212</v>
      </c>
      <c r="F18" s="97">
        <v>19</v>
      </c>
      <c r="G18" s="97">
        <v>9</v>
      </c>
      <c r="H18" s="50"/>
      <c r="I18" s="32"/>
    </row>
    <row r="19" spans="2:9" ht="13.5" thickBot="1">
      <c r="B19" s="76" t="s">
        <v>588</v>
      </c>
      <c r="C19" s="97">
        <v>0</v>
      </c>
      <c r="D19" s="97">
        <v>397</v>
      </c>
      <c r="E19" s="97">
        <v>215</v>
      </c>
      <c r="F19" s="97">
        <v>18</v>
      </c>
      <c r="G19" s="97">
        <v>10</v>
      </c>
      <c r="H19" s="50"/>
      <c r="I19" s="32"/>
    </row>
    <row r="20" spans="2:9" ht="12.75">
      <c r="B20" s="77" t="s">
        <v>589</v>
      </c>
      <c r="C20" s="94">
        <v>0</v>
      </c>
      <c r="D20" s="94">
        <v>340</v>
      </c>
      <c r="E20" s="94">
        <v>371</v>
      </c>
      <c r="F20" s="94">
        <v>18</v>
      </c>
      <c r="G20" s="94">
        <v>19</v>
      </c>
      <c r="H20" s="50"/>
      <c r="I20" s="32"/>
    </row>
    <row r="21" spans="2:9" ht="13.5" thickBot="1">
      <c r="B21" s="78" t="s">
        <v>227</v>
      </c>
      <c r="C21" s="95">
        <v>0</v>
      </c>
      <c r="D21" s="95">
        <v>341</v>
      </c>
      <c r="E21" s="95">
        <v>304</v>
      </c>
      <c r="F21" s="95">
        <v>12</v>
      </c>
      <c r="G21" s="95">
        <v>6</v>
      </c>
      <c r="H21" s="50"/>
      <c r="I21" s="32"/>
    </row>
    <row r="22" spans="2:9" ht="13.5" thickBot="1">
      <c r="B22" s="76" t="s">
        <v>590</v>
      </c>
      <c r="C22" s="97">
        <v>1</v>
      </c>
      <c r="D22" s="97">
        <v>186</v>
      </c>
      <c r="E22" s="97">
        <v>134</v>
      </c>
      <c r="F22" s="97">
        <v>11</v>
      </c>
      <c r="G22" s="97">
        <v>7</v>
      </c>
      <c r="H22" s="50"/>
      <c r="I22" s="32"/>
    </row>
    <row r="23" spans="2:9" ht="12.75">
      <c r="B23" s="77" t="s">
        <v>247</v>
      </c>
      <c r="C23" s="94">
        <v>0</v>
      </c>
      <c r="D23" s="94">
        <v>35</v>
      </c>
      <c r="E23" s="94">
        <v>19</v>
      </c>
      <c r="F23" s="94">
        <v>2</v>
      </c>
      <c r="G23" s="94">
        <v>2</v>
      </c>
      <c r="H23" s="50"/>
      <c r="I23" s="32"/>
    </row>
    <row r="24" spans="2:9" ht="12.75">
      <c r="B24" s="78" t="s">
        <v>249</v>
      </c>
      <c r="C24" s="95">
        <v>0</v>
      </c>
      <c r="D24" s="95">
        <v>56</v>
      </c>
      <c r="E24" s="95">
        <v>53</v>
      </c>
      <c r="F24" s="95">
        <v>3</v>
      </c>
      <c r="G24" s="95">
        <v>3</v>
      </c>
      <c r="H24" s="50"/>
      <c r="I24" s="32"/>
    </row>
    <row r="25" spans="2:9" ht="12.75">
      <c r="B25" s="78" t="s">
        <v>257</v>
      </c>
      <c r="C25" s="95">
        <v>0</v>
      </c>
      <c r="D25" s="95">
        <v>113</v>
      </c>
      <c r="E25" s="95">
        <v>94</v>
      </c>
      <c r="F25" s="95">
        <v>17</v>
      </c>
      <c r="G25" s="95">
        <v>8</v>
      </c>
      <c r="H25" s="50"/>
      <c r="I25" s="32"/>
    </row>
    <row r="26" spans="2:9" ht="12.75">
      <c r="B26" s="78" t="s">
        <v>263</v>
      </c>
      <c r="C26" s="95">
        <v>0</v>
      </c>
      <c r="D26" s="95">
        <v>37</v>
      </c>
      <c r="E26" s="95">
        <v>26</v>
      </c>
      <c r="F26" s="95">
        <v>1</v>
      </c>
      <c r="G26" s="95">
        <v>3</v>
      </c>
      <c r="H26" s="50"/>
      <c r="I26" s="32"/>
    </row>
    <row r="27" spans="2:9" ht="12.75">
      <c r="B27" s="78" t="s">
        <v>266</v>
      </c>
      <c r="C27" s="95">
        <v>0</v>
      </c>
      <c r="D27" s="95">
        <v>70</v>
      </c>
      <c r="E27" s="95">
        <v>51</v>
      </c>
      <c r="F27" s="95">
        <v>3</v>
      </c>
      <c r="G27" s="95">
        <v>3</v>
      </c>
      <c r="H27" s="50"/>
      <c r="I27" s="32"/>
    </row>
    <row r="28" spans="2:9" ht="12.75">
      <c r="B28" s="78" t="s">
        <v>271</v>
      </c>
      <c r="C28" s="95">
        <v>0</v>
      </c>
      <c r="D28" s="95">
        <v>35</v>
      </c>
      <c r="E28" s="95">
        <v>17</v>
      </c>
      <c r="F28" s="95">
        <v>1</v>
      </c>
      <c r="G28" s="95">
        <v>3</v>
      </c>
      <c r="H28" s="50"/>
      <c r="I28" s="32"/>
    </row>
    <row r="29" spans="2:9" ht="12.75">
      <c r="B29" s="78" t="s">
        <v>277</v>
      </c>
      <c r="C29" s="95">
        <v>0</v>
      </c>
      <c r="D29" s="95">
        <v>13</v>
      </c>
      <c r="E29" s="95">
        <v>12</v>
      </c>
      <c r="F29" s="95">
        <v>1</v>
      </c>
      <c r="G29" s="95">
        <v>0</v>
      </c>
      <c r="H29" s="50"/>
      <c r="I29" s="32"/>
    </row>
    <row r="30" spans="2:9" ht="12.75">
      <c r="B30" s="78" t="s">
        <v>278</v>
      </c>
      <c r="C30" s="95">
        <v>0</v>
      </c>
      <c r="D30" s="95">
        <v>126</v>
      </c>
      <c r="E30" s="95">
        <v>99</v>
      </c>
      <c r="F30" s="95">
        <v>11</v>
      </c>
      <c r="G30" s="95">
        <v>5</v>
      </c>
      <c r="H30" s="50"/>
      <c r="I30" s="32"/>
    </row>
    <row r="31" spans="2:9" ht="13.5" thickBot="1">
      <c r="B31" s="79" t="s">
        <v>282</v>
      </c>
      <c r="C31" s="96">
        <v>0</v>
      </c>
      <c r="D31" s="96">
        <v>38</v>
      </c>
      <c r="E31" s="96">
        <v>41</v>
      </c>
      <c r="F31" s="96">
        <v>4</v>
      </c>
      <c r="G31" s="96">
        <v>2</v>
      </c>
      <c r="H31" s="50"/>
      <c r="I31" s="32"/>
    </row>
    <row r="32" spans="2:9" ht="12.75">
      <c r="B32" s="77" t="s">
        <v>286</v>
      </c>
      <c r="C32" s="94">
        <v>0</v>
      </c>
      <c r="D32" s="94">
        <v>72</v>
      </c>
      <c r="E32" s="94">
        <v>71</v>
      </c>
      <c r="F32" s="94">
        <v>6</v>
      </c>
      <c r="G32" s="94">
        <v>2</v>
      </c>
      <c r="H32" s="50"/>
      <c r="I32" s="32"/>
    </row>
    <row r="33" spans="2:9" ht="12.75">
      <c r="B33" s="78" t="s">
        <v>294</v>
      </c>
      <c r="C33" s="95">
        <v>0</v>
      </c>
      <c r="D33" s="95">
        <v>109</v>
      </c>
      <c r="E33" s="95">
        <v>121</v>
      </c>
      <c r="F33" s="95">
        <v>20</v>
      </c>
      <c r="G33" s="95">
        <v>8</v>
      </c>
      <c r="H33" s="50"/>
      <c r="I33" s="32"/>
    </row>
    <row r="34" spans="2:9" ht="12.75">
      <c r="B34" s="78" t="s">
        <v>303</v>
      </c>
      <c r="C34" s="95">
        <v>0</v>
      </c>
      <c r="D34" s="95">
        <v>42</v>
      </c>
      <c r="E34" s="95">
        <v>24</v>
      </c>
      <c r="F34" s="95">
        <v>6</v>
      </c>
      <c r="G34" s="95">
        <v>8</v>
      </c>
      <c r="H34" s="50"/>
      <c r="I34" s="32"/>
    </row>
    <row r="35" spans="2:9" ht="12.75">
      <c r="B35" s="78" t="s">
        <v>307</v>
      </c>
      <c r="C35" s="95">
        <v>0</v>
      </c>
      <c r="D35" s="95">
        <v>69</v>
      </c>
      <c r="E35" s="95">
        <v>36</v>
      </c>
      <c r="F35" s="95">
        <v>2</v>
      </c>
      <c r="G35" s="95">
        <v>3</v>
      </c>
      <c r="H35" s="50"/>
      <c r="I35" s="32"/>
    </row>
    <row r="36" spans="2:9" ht="13.5" thickBot="1">
      <c r="B36" s="79" t="s">
        <v>314</v>
      </c>
      <c r="C36" s="96">
        <v>0</v>
      </c>
      <c r="D36" s="96">
        <v>162</v>
      </c>
      <c r="E36" s="96">
        <v>115</v>
      </c>
      <c r="F36" s="96">
        <v>4</v>
      </c>
      <c r="G36" s="96">
        <v>5</v>
      </c>
      <c r="H36" s="50"/>
      <c r="I36" s="32"/>
    </row>
    <row r="37" spans="2:9" ht="12.75">
      <c r="B37" s="77" t="s">
        <v>327</v>
      </c>
      <c r="C37" s="94">
        <v>5</v>
      </c>
      <c r="D37" s="94">
        <v>2068</v>
      </c>
      <c r="E37" s="94">
        <v>971</v>
      </c>
      <c r="F37" s="94">
        <v>134</v>
      </c>
      <c r="G37" s="94">
        <v>51</v>
      </c>
      <c r="H37" s="50"/>
      <c r="I37" s="32"/>
    </row>
    <row r="38" spans="2:9" ht="12.75">
      <c r="B38" s="78" t="s">
        <v>343</v>
      </c>
      <c r="C38" s="95">
        <v>0</v>
      </c>
      <c r="D38" s="95">
        <v>267</v>
      </c>
      <c r="E38" s="95">
        <v>147</v>
      </c>
      <c r="F38" s="95">
        <v>18</v>
      </c>
      <c r="G38" s="95">
        <v>6</v>
      </c>
      <c r="H38" s="50"/>
      <c r="I38" s="32"/>
    </row>
    <row r="39" spans="2:9" ht="12.75">
      <c r="B39" s="78" t="s">
        <v>354</v>
      </c>
      <c r="C39" s="95">
        <v>0</v>
      </c>
      <c r="D39" s="95">
        <v>115</v>
      </c>
      <c r="E39" s="95">
        <v>82</v>
      </c>
      <c r="F39" s="95">
        <v>7</v>
      </c>
      <c r="G39" s="95">
        <v>1</v>
      </c>
      <c r="H39" s="50"/>
      <c r="I39" s="32"/>
    </row>
    <row r="40" spans="2:9" ht="13.5" thickBot="1">
      <c r="B40" s="79" t="s">
        <v>363</v>
      </c>
      <c r="C40" s="96">
        <v>1</v>
      </c>
      <c r="D40" s="96">
        <v>303</v>
      </c>
      <c r="E40" s="96">
        <v>192</v>
      </c>
      <c r="F40" s="96">
        <v>17</v>
      </c>
      <c r="G40" s="96">
        <v>5</v>
      </c>
      <c r="H40" s="50"/>
      <c r="I40" s="32"/>
    </row>
    <row r="41" spans="2:9" ht="12.75">
      <c r="B41" s="75" t="s">
        <v>368</v>
      </c>
      <c r="C41" s="98">
        <v>0</v>
      </c>
      <c r="D41" s="98">
        <v>578</v>
      </c>
      <c r="E41" s="98">
        <v>383</v>
      </c>
      <c r="F41" s="98">
        <v>26</v>
      </c>
      <c r="G41" s="98">
        <v>20</v>
      </c>
      <c r="H41" s="50"/>
      <c r="I41" s="32"/>
    </row>
    <row r="42" spans="2:9" ht="12.75">
      <c r="B42" s="73" t="s">
        <v>591</v>
      </c>
      <c r="C42" s="99">
        <v>0</v>
      </c>
      <c r="D42" s="99">
        <v>181</v>
      </c>
      <c r="E42" s="99">
        <v>121</v>
      </c>
      <c r="F42" s="99">
        <v>15</v>
      </c>
      <c r="G42" s="99">
        <v>4</v>
      </c>
      <c r="H42" s="50"/>
      <c r="I42" s="32"/>
    </row>
    <row r="43" spans="2:9" ht="13.5" thickBot="1">
      <c r="B43" s="74" t="s">
        <v>389</v>
      </c>
      <c r="C43" s="100">
        <v>5</v>
      </c>
      <c r="D43" s="100">
        <v>942</v>
      </c>
      <c r="E43" s="100">
        <v>622</v>
      </c>
      <c r="F43" s="100">
        <v>64</v>
      </c>
      <c r="G43" s="100">
        <v>27</v>
      </c>
      <c r="H43" s="50"/>
      <c r="I43" s="32"/>
    </row>
    <row r="44" spans="2:9" ht="12.75">
      <c r="B44" s="77" t="s">
        <v>406</v>
      </c>
      <c r="C44" s="94">
        <v>0</v>
      </c>
      <c r="D44" s="94">
        <v>135</v>
      </c>
      <c r="E44" s="94">
        <v>115</v>
      </c>
      <c r="F44" s="94">
        <v>7</v>
      </c>
      <c r="G44" s="94">
        <v>6</v>
      </c>
      <c r="H44" s="50"/>
      <c r="I44" s="32"/>
    </row>
    <row r="45" spans="2:9" ht="13.5" thickBot="1">
      <c r="B45" s="79" t="s">
        <v>416</v>
      </c>
      <c r="C45" s="96">
        <v>0</v>
      </c>
      <c r="D45" s="96">
        <v>89</v>
      </c>
      <c r="E45" s="96">
        <v>59</v>
      </c>
      <c r="F45" s="96">
        <v>10</v>
      </c>
      <c r="G45" s="96">
        <v>10</v>
      </c>
      <c r="H45" s="50"/>
      <c r="I45" s="32"/>
    </row>
    <row r="46" spans="2:9" ht="12.75">
      <c r="B46" s="77" t="s">
        <v>426</v>
      </c>
      <c r="C46" s="94">
        <v>1</v>
      </c>
      <c r="D46" s="94">
        <v>297</v>
      </c>
      <c r="E46" s="94">
        <v>227</v>
      </c>
      <c r="F46" s="94">
        <v>20</v>
      </c>
      <c r="G46" s="94">
        <v>8</v>
      </c>
      <c r="H46" s="50"/>
      <c r="I46" s="32"/>
    </row>
    <row r="47" spans="2:9" ht="12.75">
      <c r="B47" s="78" t="s">
        <v>439</v>
      </c>
      <c r="C47" s="95">
        <v>0</v>
      </c>
      <c r="D47" s="95">
        <v>67</v>
      </c>
      <c r="E47" s="95">
        <v>46</v>
      </c>
      <c r="F47" s="95">
        <v>2</v>
      </c>
      <c r="G47" s="95">
        <v>1</v>
      </c>
      <c r="H47" s="50"/>
      <c r="I47" s="32"/>
    </row>
    <row r="48" spans="2:9" ht="12.75">
      <c r="B48" s="78" t="s">
        <v>446</v>
      </c>
      <c r="C48" s="95">
        <v>0</v>
      </c>
      <c r="D48" s="95">
        <v>82</v>
      </c>
      <c r="E48" s="95">
        <v>54</v>
      </c>
      <c r="F48" s="95">
        <v>5</v>
      </c>
      <c r="G48" s="95">
        <v>1</v>
      </c>
      <c r="H48" s="50"/>
      <c r="I48" s="32"/>
    </row>
    <row r="49" spans="2:9" ht="13.5" thickBot="1">
      <c r="B49" s="79" t="s">
        <v>458</v>
      </c>
      <c r="C49" s="96">
        <v>0</v>
      </c>
      <c r="D49" s="96">
        <v>284</v>
      </c>
      <c r="E49" s="96">
        <v>245</v>
      </c>
      <c r="F49" s="96">
        <v>19</v>
      </c>
      <c r="G49" s="96">
        <v>8</v>
      </c>
      <c r="H49" s="50"/>
      <c r="I49" s="32"/>
    </row>
    <row r="50" spans="2:9" ht="13.5" thickBot="1">
      <c r="B50" s="76" t="s">
        <v>478</v>
      </c>
      <c r="C50" s="97">
        <v>3</v>
      </c>
      <c r="D50" s="97">
        <v>1976</v>
      </c>
      <c r="E50" s="97">
        <v>1222</v>
      </c>
      <c r="F50" s="97">
        <v>118</v>
      </c>
      <c r="G50" s="97">
        <v>42</v>
      </c>
      <c r="H50" s="50"/>
      <c r="I50" s="32"/>
    </row>
    <row r="51" spans="2:9" ht="13.5" thickBot="1">
      <c r="B51" s="76" t="s">
        <v>494</v>
      </c>
      <c r="C51" s="97">
        <v>0</v>
      </c>
      <c r="D51" s="97">
        <v>388</v>
      </c>
      <c r="E51" s="97">
        <v>263</v>
      </c>
      <c r="F51" s="97">
        <v>26</v>
      </c>
      <c r="G51" s="97">
        <v>17</v>
      </c>
      <c r="H51" s="50"/>
      <c r="I51" s="32"/>
    </row>
    <row r="52" spans="2:9" ht="13.5" thickBot="1">
      <c r="B52" s="76" t="s">
        <v>592</v>
      </c>
      <c r="C52" s="97">
        <v>1</v>
      </c>
      <c r="D52" s="97">
        <v>169</v>
      </c>
      <c r="E52" s="97">
        <v>88</v>
      </c>
      <c r="F52" s="97">
        <v>13</v>
      </c>
      <c r="G52" s="97">
        <v>1</v>
      </c>
      <c r="H52" s="50"/>
      <c r="I52" s="32"/>
    </row>
    <row r="53" spans="2:9" ht="12.75">
      <c r="B53" s="77" t="s">
        <v>593</v>
      </c>
      <c r="C53" s="94">
        <v>0</v>
      </c>
      <c r="D53" s="94">
        <v>68</v>
      </c>
      <c r="E53" s="94">
        <v>50</v>
      </c>
      <c r="F53" s="94">
        <v>9</v>
      </c>
      <c r="G53" s="94">
        <v>1</v>
      </c>
      <c r="H53" s="50"/>
      <c r="I53" s="32"/>
    </row>
    <row r="54" spans="2:9" ht="12.75">
      <c r="B54" s="78" t="s">
        <v>594</v>
      </c>
      <c r="C54" s="95">
        <v>1</v>
      </c>
      <c r="D54" s="95">
        <v>274</v>
      </c>
      <c r="E54" s="95">
        <v>170</v>
      </c>
      <c r="F54" s="95">
        <v>17</v>
      </c>
      <c r="G54" s="95">
        <v>6</v>
      </c>
      <c r="H54" s="50"/>
      <c r="I54" s="32"/>
    </row>
    <row r="55" spans="2:9" ht="13.5" thickBot="1">
      <c r="B55" s="84" t="s">
        <v>595</v>
      </c>
      <c r="C55" s="101">
        <v>0</v>
      </c>
      <c r="D55" s="101">
        <v>164</v>
      </c>
      <c r="E55" s="101">
        <v>77</v>
      </c>
      <c r="F55" s="101">
        <v>8</v>
      </c>
      <c r="G55" s="101">
        <v>3</v>
      </c>
      <c r="H55" s="50"/>
      <c r="I55" s="32"/>
    </row>
    <row r="56" spans="2:9" ht="13.5" thickBot="1">
      <c r="B56" s="76" t="s">
        <v>596</v>
      </c>
      <c r="C56" s="97">
        <v>0</v>
      </c>
      <c r="D56" s="97">
        <v>79</v>
      </c>
      <c r="E56" s="97">
        <v>33</v>
      </c>
      <c r="F56" s="97">
        <v>3</v>
      </c>
      <c r="G56" s="97">
        <v>2</v>
      </c>
      <c r="H56" s="50"/>
      <c r="I56" s="32"/>
    </row>
    <row r="57" spans="2:8" ht="13.5" thickBot="1">
      <c r="B57" s="69"/>
      <c r="C57" s="70">
        <f>SUM(C7:C56)</f>
        <v>27</v>
      </c>
      <c r="D57" s="70">
        <f>SUM(D7:D56)</f>
        <v>13777</v>
      </c>
      <c r="E57" s="70">
        <f>SUM(E7:E56)</f>
        <v>9567</v>
      </c>
      <c r="F57" s="70">
        <f>SUM(F7:F56)</f>
        <v>887</v>
      </c>
      <c r="G57" s="70">
        <f>SUM(G7:G56)</f>
        <v>437</v>
      </c>
      <c r="H57" s="50"/>
    </row>
    <row r="58" spans="3:7" ht="12.75">
      <c r="C58" s="50"/>
      <c r="D58" s="50"/>
      <c r="E58" s="50"/>
      <c r="F58" s="50"/>
      <c r="G58" s="50"/>
    </row>
  </sheetData>
  <mergeCells count="1">
    <mergeCell ref="B1:G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mruiz</cp:lastModifiedBy>
  <dcterms:created xsi:type="dcterms:W3CDTF">2010-06-21T16:11:41Z</dcterms:created>
  <dcterms:modified xsi:type="dcterms:W3CDTF">2012-12-12T12:01:51Z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